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05" windowWidth="14745" windowHeight="7965" firstSheet="9" activeTab="16"/>
  </bookViews>
  <sheets>
    <sheet name="Др.ребята" sheetId="1" r:id="rId1"/>
    <sheet name="Сказка" sheetId="2" r:id="rId2"/>
    <sheet name="Теремок" sheetId="3" r:id="rId3"/>
    <sheet name="Гр.Воргол" sheetId="4" r:id="rId4"/>
    <sheet name="Чернолес" sheetId="5" r:id="rId5"/>
    <sheet name="Ламское" sheetId="6" r:id="rId6"/>
    <sheet name="Тростное" sheetId="7" r:id="rId7"/>
    <sheet name="Барсуково" sheetId="8" r:id="rId8"/>
    <sheet name="Соловьево" sheetId="9" r:id="rId9"/>
    <sheet name="Паленка" sheetId="10" r:id="rId10"/>
    <sheet name="П-Михайловка" sheetId="11" r:id="rId11"/>
    <sheet name="Дмитриевка" sheetId="12" r:id="rId12"/>
    <sheet name="Кириллово" sheetId="13" r:id="rId13"/>
    <sheet name="Лукьяновка" sheetId="14" r:id="rId14"/>
    <sheet name="Березовка" sheetId="15" r:id="rId15"/>
    <sheet name="Т.Дубрава" sheetId="16" r:id="rId16"/>
    <sheet name="Яркино" sheetId="17" r:id="rId17"/>
    <sheet name="Д.САДЫ" sheetId="18" r:id="rId18"/>
    <sheet name="ДО" sheetId="19" r:id="rId19"/>
  </sheets>
  <definedNames/>
  <calcPr fullCalcOnLoad="1"/>
</workbook>
</file>

<file path=xl/comments18.xml><?xml version="1.0" encoding="utf-8"?>
<comments xmlns="http://schemas.openxmlformats.org/spreadsheetml/2006/main">
  <authors>
    <author>user</author>
  </authors>
  <commentList>
    <comment ref="B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<sst xmlns="http://schemas.openxmlformats.org/spreadsheetml/2006/main" count="3585" uniqueCount="707">
  <si>
    <t>№ кода</t>
  </si>
  <si>
    <t>Наименование</t>
  </si>
  <si>
    <t>бюджетная классификация</t>
  </si>
  <si>
    <t>Заработная плата</t>
  </si>
  <si>
    <t>Прочие выплаты</t>
  </si>
  <si>
    <t>в т.ч</t>
  </si>
  <si>
    <t>метод.литература</t>
  </si>
  <si>
    <t>пособия до 3-х лет+суточные</t>
  </si>
  <si>
    <t>Начисления на опл.труд</t>
  </si>
  <si>
    <t>Связь</t>
  </si>
  <si>
    <t>Транспортные услуги-команд.</t>
  </si>
  <si>
    <t>Коммунальные услуги</t>
  </si>
  <si>
    <t>в т.ч.</t>
  </si>
  <si>
    <t>Газ</t>
  </si>
  <si>
    <t>Электроэнергия</t>
  </si>
  <si>
    <t>Вода</t>
  </si>
  <si>
    <t>Услуги.по содерж.им-ва</t>
  </si>
  <si>
    <t xml:space="preserve">        Дератизация</t>
  </si>
  <si>
    <t>Прочие услуги</t>
  </si>
  <si>
    <t>Увел.ст-ти осн.ср.всего</t>
  </si>
  <si>
    <t>Учебные расходы-стандарт</t>
  </si>
  <si>
    <t>Увелич.стоим.мат.запасов</t>
  </si>
  <si>
    <t>ГСМ</t>
  </si>
  <si>
    <t>ИТОГО</t>
  </si>
  <si>
    <t>Питание</t>
  </si>
  <si>
    <t>Откачка нечистот</t>
  </si>
  <si>
    <t>лагерь</t>
  </si>
  <si>
    <t>пособия до 3-х лет</t>
  </si>
  <si>
    <t>командировочные</t>
  </si>
  <si>
    <t xml:space="preserve"> Дератизация</t>
  </si>
  <si>
    <t>Обслуж.пожар.сигнал</t>
  </si>
  <si>
    <t>канц. и хоз.товары,СМС</t>
  </si>
  <si>
    <t>Мусор</t>
  </si>
  <si>
    <t>Оздоров.детей</t>
  </si>
  <si>
    <t xml:space="preserve">        Техобслуж.газового оборуд.</t>
  </si>
  <si>
    <t>транспортный налог</t>
  </si>
  <si>
    <t>налог на имущество</t>
  </si>
  <si>
    <t>Техобслуж.газ.оборуд.</t>
  </si>
  <si>
    <t>трев.кнопка</t>
  </si>
  <si>
    <t>МБДОУ детсад с.Долгоруково</t>
  </si>
  <si>
    <t>МБДОУ детсад с.Б-Боевка</t>
  </si>
  <si>
    <t>МБДОУ детсад с.В-Ломовец</t>
  </si>
  <si>
    <t>МБДОУ детсад с.Братовщина</t>
  </si>
  <si>
    <t>МБДОУ детсад с.Вязовое</t>
  </si>
  <si>
    <t>МБДОУ детсад с.Грызлово</t>
  </si>
  <si>
    <t>МБДОУ детсад с.Дубовец</t>
  </si>
  <si>
    <t>МБДОУ детсад с.Екатериновка</t>
  </si>
  <si>
    <t>поверка газ.счетчиков</t>
  </si>
  <si>
    <t>поверка огнез.эффект.</t>
  </si>
  <si>
    <t>повер.огнез.эффект.</t>
  </si>
  <si>
    <t>пров.огнез.эффект.</t>
  </si>
  <si>
    <t>поверк.огнез.эффект.</t>
  </si>
  <si>
    <t>обсл.трев.кнопки</t>
  </si>
  <si>
    <t>обсл.пож.сигнализации</t>
  </si>
  <si>
    <t xml:space="preserve">        Страхование гаэ.котелен</t>
  </si>
  <si>
    <t>Прочие</t>
  </si>
  <si>
    <t>Учебные расходы</t>
  </si>
  <si>
    <t>учебные расходы</t>
  </si>
  <si>
    <t>воспит.и обуч. Детей инвалид.</t>
  </si>
  <si>
    <t>страхование котелен</t>
  </si>
  <si>
    <t>л.с. 20706000680</t>
  </si>
  <si>
    <t>л.с. 20706000750</t>
  </si>
  <si>
    <t>л.с. 20706000740</t>
  </si>
  <si>
    <t>л.с. 20706000690</t>
  </si>
  <si>
    <t>л.с. 20706000700</t>
  </si>
  <si>
    <t>л.с. 20706000780</t>
  </si>
  <si>
    <t>л.с. 20706000760</t>
  </si>
  <si>
    <t>л.с. 20706000770</t>
  </si>
  <si>
    <t>вывоз мусора</t>
  </si>
  <si>
    <t xml:space="preserve">           пров.огнезащ.эффективности</t>
  </si>
  <si>
    <t>поддержка сайта</t>
  </si>
  <si>
    <t>земельный налог</t>
  </si>
  <si>
    <t>откачка нечистот</t>
  </si>
  <si>
    <t>аттест.раб.мест</t>
  </si>
  <si>
    <t>исслед.песка</t>
  </si>
  <si>
    <t>спецодежда</t>
  </si>
  <si>
    <t>поддерж.сайта</t>
  </si>
  <si>
    <t>хозтовары</t>
  </si>
  <si>
    <t xml:space="preserve">земельный налог </t>
  </si>
  <si>
    <t>исслед песка</t>
  </si>
  <si>
    <t>МБДОУ детсад Солнышко</t>
  </si>
  <si>
    <t>медосмотр</t>
  </si>
  <si>
    <t>госпошлина,пеня</t>
  </si>
  <si>
    <t>хозтовары,смс</t>
  </si>
  <si>
    <t>мягкий инвентарь</t>
  </si>
  <si>
    <t>медикаменты</t>
  </si>
  <si>
    <t>л.с. 20706000920</t>
  </si>
  <si>
    <t>706 0701 0110900 000 340 100000pd</t>
  </si>
  <si>
    <t xml:space="preserve"> </t>
  </si>
  <si>
    <t>огнез.эффект.</t>
  </si>
  <si>
    <t>тревожная кнопка</t>
  </si>
  <si>
    <t>техобсл.газ.обор.</t>
  </si>
  <si>
    <t>страх.котелен</t>
  </si>
  <si>
    <t>внешкольные мер-я</t>
  </si>
  <si>
    <t>страхование авто</t>
  </si>
  <si>
    <t>МБУ ДОЦДОД</t>
  </si>
  <si>
    <t>л.с. 20706000810</t>
  </si>
  <si>
    <t>МАУ ДО ДЮСШ</t>
  </si>
  <si>
    <t>л.с. 30706000880</t>
  </si>
  <si>
    <t>техосмотр авто</t>
  </si>
  <si>
    <t>ремонт авто</t>
  </si>
  <si>
    <t>глонас</t>
  </si>
  <si>
    <t>тепло</t>
  </si>
  <si>
    <t>Исследование воды</t>
  </si>
  <si>
    <t>очистка воды</t>
  </si>
  <si>
    <t>Учебные расходы нормат.</t>
  </si>
  <si>
    <t>706 0701 0110109000 111 211 10000000</t>
  </si>
  <si>
    <t>биолог.очистка</t>
  </si>
  <si>
    <t>706 0703 0110309000 611 213 30000000</t>
  </si>
  <si>
    <t>706 0703 0110309000 111 211 30000000</t>
  </si>
  <si>
    <t>706 0703 0110309000 111 211 10000000</t>
  </si>
  <si>
    <t>706 0703 0110309000 119 213 10000000</t>
  </si>
  <si>
    <t>706 0703 0110309000 244 221 10000000</t>
  </si>
  <si>
    <t>706 0703 0110309000 244 223 10000000</t>
  </si>
  <si>
    <t>706 0703 0110309000 244 225 10000000</t>
  </si>
  <si>
    <t>706 0703 0110309000 244 226 10000000</t>
  </si>
  <si>
    <t>706 0701 0110185350 111 211 20000000</t>
  </si>
  <si>
    <t>706 0701 0110109000 119 213 10000000</t>
  </si>
  <si>
    <t>706 0701 0110185350 119 213 20000000</t>
  </si>
  <si>
    <t>706 0701 0110109000 244 221 10000000</t>
  </si>
  <si>
    <t>706 0701 0110109000 244 223 10000000</t>
  </si>
  <si>
    <t>706 0701 0110109000 244 225 10000000</t>
  </si>
  <si>
    <t>706 0701 0110109000 244 226 10000000</t>
  </si>
  <si>
    <t>706 0701 0110109000 851 290 10000000</t>
  </si>
  <si>
    <t>706 0701 0110185350 244 310 20000000</t>
  </si>
  <si>
    <t>706 0701 0110109000 244 340 10000000</t>
  </si>
  <si>
    <t>706 0701 0110109000 244 340 100000pd</t>
  </si>
  <si>
    <t>706 0701 0110900 112 212 10000000</t>
  </si>
  <si>
    <t xml:space="preserve">706 0701 0110185350 244 340 20000000 </t>
  </si>
  <si>
    <t>706 0701 0110185350 244 340 20000000</t>
  </si>
  <si>
    <t>706 0701 0110109000 112 212 10000000</t>
  </si>
  <si>
    <t xml:space="preserve">706 0701 0110109000 244 225 10000000     </t>
  </si>
  <si>
    <t>706  0703 0110309000 244 310 100000pd</t>
  </si>
  <si>
    <t>706  0703 0110309000 111 211 100000pd</t>
  </si>
  <si>
    <t>706  0703 0110309000 119 213 100000pd</t>
  </si>
  <si>
    <t>706 0703 0110309000 119 213 30000000</t>
  </si>
  <si>
    <t>техобсл.электрообор.</t>
  </si>
  <si>
    <t>экология</t>
  </si>
  <si>
    <t>техобсл.электрооборуд.</t>
  </si>
  <si>
    <t>706 0701 0110900 111 211 30000000</t>
  </si>
  <si>
    <t>706 0701 0110109000 119 213 30000000</t>
  </si>
  <si>
    <t>706 0701 0110109000 111 211 30000000</t>
  </si>
  <si>
    <t>пов.газ.счетчиков</t>
  </si>
  <si>
    <t>техобсл.электрооборудован</t>
  </si>
  <si>
    <t>ремонт</t>
  </si>
  <si>
    <t>техоббсл.электрооборуд.</t>
  </si>
  <si>
    <t>техобслуж.электрооборуд.</t>
  </si>
  <si>
    <t>обсл.нас стан.котельной</t>
  </si>
  <si>
    <t>пов.газ.счетчика</t>
  </si>
  <si>
    <t>техосм.авто</t>
  </si>
  <si>
    <t>пеллеты</t>
  </si>
  <si>
    <t>Всего</t>
  </si>
  <si>
    <t>706  0703 0110309000 000 310 100000pd</t>
  </si>
  <si>
    <t>706  0703 0110309000 000 226 100000pd</t>
  </si>
  <si>
    <t>706  0703 0110309000 000 225 100000pd</t>
  </si>
  <si>
    <t>706  0703 0110309000 000 221 100000pd</t>
  </si>
  <si>
    <t>706  0703 0110309000 000 211 100000pd</t>
  </si>
  <si>
    <t>706  0703 0110309000 000 213 100000pd</t>
  </si>
  <si>
    <t>БЮДЖЕТ на 2019 год</t>
  </si>
  <si>
    <t>БЮДЖЕТ 2019года</t>
  </si>
  <si>
    <t>БЮДЖЕТ 2019 года</t>
  </si>
  <si>
    <t>706 0707 0110402000 244 340 10000000</t>
  </si>
  <si>
    <t>706 0701 0110109000244 223 10000000</t>
  </si>
  <si>
    <t>706 0701 0110109000 611 223 10000000</t>
  </si>
  <si>
    <t>707 0701 0110109000 244 223 10000000</t>
  </si>
  <si>
    <t>706 0701 0110109000 112 266 10000000</t>
  </si>
  <si>
    <t>охрана</t>
  </si>
  <si>
    <t>706 0701 0110109000 851 291 10000000</t>
  </si>
  <si>
    <t>706 0701 0110109000 853 291 10000000</t>
  </si>
  <si>
    <t>госпошлина</t>
  </si>
  <si>
    <t>706 0701 0110109000 852 291 10000000</t>
  </si>
  <si>
    <t>706 0701 0110109000 244 342 10000000</t>
  </si>
  <si>
    <t>706 0701 0110900 244 344 10000000</t>
  </si>
  <si>
    <t>пов.газового счетчика</t>
  </si>
  <si>
    <t>706 0701 0110109000 244 345 10000000</t>
  </si>
  <si>
    <t>707 0701 0110109000 244 344 10000000</t>
  </si>
  <si>
    <t>аттест.рабочих мест</t>
  </si>
  <si>
    <t>706 0701 0110109000 244 344 10000000</t>
  </si>
  <si>
    <t>707 0701 0110109000 244 345 10000000</t>
  </si>
  <si>
    <t>706 0701 0110109000 244 34410000000</t>
  </si>
  <si>
    <t>706 0701 0110109000 244 34210000000</t>
  </si>
  <si>
    <t>706 0701 0110109000 851 29110000000</t>
  </si>
  <si>
    <t>поверка газ.счетчика</t>
  </si>
  <si>
    <t>поверка газового счетчика</t>
  </si>
  <si>
    <t>706 0701 0110109000 244 22710000000</t>
  </si>
  <si>
    <t>706 0703 0110309000 112 266 10000000</t>
  </si>
  <si>
    <t>706 0703 0110309000 244 227 10000000</t>
  </si>
  <si>
    <t>707 0703 0110309000 244 227 10000000</t>
  </si>
  <si>
    <t xml:space="preserve">                     аттест.рабочих мест</t>
  </si>
  <si>
    <t>706 0703 0110309000 851 291 10000000</t>
  </si>
  <si>
    <t>706 0703 0110309000 852 291 10000000</t>
  </si>
  <si>
    <t>706 0703 0110309000 853 291 10000000</t>
  </si>
  <si>
    <t>706 0703 0110309000 244 296 10000000</t>
  </si>
  <si>
    <t>706 0703 0110309000 244 343 10000000</t>
  </si>
  <si>
    <t>706 0703 0110309000 244 346 10000000</t>
  </si>
  <si>
    <t>707 0703 0110309000 244 346 10000000</t>
  </si>
  <si>
    <t>исследование воды</t>
  </si>
  <si>
    <t>706 0707 0110402000 244 342 10000000</t>
  </si>
  <si>
    <t>706 0701 0110185350 611 310 20000000</t>
  </si>
  <si>
    <t>706  0703 0110309000 244 346 100000pd</t>
  </si>
  <si>
    <t>706  0703 0110309000 244 296 100000pd</t>
  </si>
  <si>
    <t>707  0703 0110309000 244 344 100000pd</t>
  </si>
  <si>
    <t>706  0703 0110309000 000 345100000pd</t>
  </si>
  <si>
    <t>706 0703 0110309000 000 346 100000pd</t>
  </si>
  <si>
    <t>706  0703 0110309000 852 291 100000pd</t>
  </si>
  <si>
    <t xml:space="preserve">706 0703 0110309000 853 291 100000pd </t>
  </si>
  <si>
    <t>706 0703 0110309000 244 296 100000pd</t>
  </si>
  <si>
    <t>706  0703 0110309000 000 353100000pd</t>
  </si>
  <si>
    <t>конс.услуги в природоохр.деят.</t>
  </si>
  <si>
    <t>БЮДЖЕТ на 2020 год</t>
  </si>
  <si>
    <t>суточные</t>
  </si>
  <si>
    <t>Водоотведение</t>
  </si>
  <si>
    <t>обслуживание тревожных кнопок</t>
  </si>
  <si>
    <t>дератизация, вывоз мусора, откачка канализации, содержание помещения</t>
  </si>
  <si>
    <t>ТО, ремонт и заправка комп.техн.</t>
  </si>
  <si>
    <t>ремонт оборудования</t>
  </si>
  <si>
    <t>изготовление теневого навеса</t>
  </si>
  <si>
    <t>ремонт здания</t>
  </si>
  <si>
    <t>поверка сигнализаторов загазованности</t>
  </si>
  <si>
    <t>поверка огнезащитной обработки и эффективности (щепка)</t>
  </si>
  <si>
    <t>Услуги по содержанию имущества</t>
  </si>
  <si>
    <t>Т.О. системы мониторинга пожарн.безопасности</t>
  </si>
  <si>
    <t>диагностика, тех.обслуж. и тех.осм. авт</t>
  </si>
  <si>
    <t>ТО и ремонт газ.провода и газ.оборуд.котельной</t>
  </si>
  <si>
    <t>проверка газовой автоматики</t>
  </si>
  <si>
    <t>тех.обсл.АПС</t>
  </si>
  <si>
    <t>замеры сопротивления. Проверка контура заземления</t>
  </si>
  <si>
    <t>опрессовка</t>
  </si>
  <si>
    <t>поверка счетчиков</t>
  </si>
  <si>
    <t>проверка дымоходов</t>
  </si>
  <si>
    <t>испытания электроустановок здания</t>
  </si>
  <si>
    <t>медосмотр работников</t>
  </si>
  <si>
    <t>предрейсовые осмотры</t>
  </si>
  <si>
    <t>подписка</t>
  </si>
  <si>
    <t>спец.оценка условий труда</t>
  </si>
  <si>
    <t>установка вентиляции</t>
  </si>
  <si>
    <t>исследования на вирусы</t>
  </si>
  <si>
    <t>лабораторные исследования</t>
  </si>
  <si>
    <t>мониторинг транспортных средств</t>
  </si>
  <si>
    <t>монтаж пожарн. Сигнализации</t>
  </si>
  <si>
    <t>возмещение затрат работникам по проезду к месту учебы и проживание</t>
  </si>
  <si>
    <t>санитарно-гигиеническое обучение</t>
  </si>
  <si>
    <t>обучение водителей, диспетчеров, операторов, механика, повышение квалификации прочих работников</t>
  </si>
  <si>
    <t>програмное обеспечение</t>
  </si>
  <si>
    <t>програмное обеспечение на усл.софин.</t>
  </si>
  <si>
    <t>Страхование</t>
  </si>
  <si>
    <t>транспортных средств</t>
  </si>
  <si>
    <t>детей</t>
  </si>
  <si>
    <t>витаминизация</t>
  </si>
  <si>
    <t>Стройматериалы</t>
  </si>
  <si>
    <t>Спец.одежда; мягкий инвентарь</t>
  </si>
  <si>
    <t>зап.части</t>
  </si>
  <si>
    <t>хоз.инвентарь</t>
  </si>
  <si>
    <t>СМС и хим.реагенты</t>
  </si>
  <si>
    <t>спортивный инвентарь</t>
  </si>
  <si>
    <t>приобретение посуды</t>
  </si>
  <si>
    <t>комплектующие к компьютерам</t>
  </si>
  <si>
    <t>канцелярские товары</t>
  </si>
  <si>
    <t>интернет</t>
  </si>
  <si>
    <t>Услуги связи</t>
  </si>
  <si>
    <t>районные</t>
  </si>
  <si>
    <t xml:space="preserve">областные </t>
  </si>
  <si>
    <t>внебюджет</t>
  </si>
  <si>
    <t>Пособие по уходу за ребенком</t>
  </si>
  <si>
    <t>дотация</t>
  </si>
  <si>
    <t>МБДОУ "Дружные ребята" п. Дружба</t>
  </si>
  <si>
    <t>705 0701 0110209000 119 213 00100460</t>
  </si>
  <si>
    <t>705 0701 0110209000 119 213 02000460</t>
  </si>
  <si>
    <t>705 0701 0110109000 111 211 00100460</t>
  </si>
  <si>
    <t>705 0701 0110109000 111 211 02000460</t>
  </si>
  <si>
    <t>705 0701 0110109000 112 212 02000460</t>
  </si>
  <si>
    <t>705 0701 0110109000 244 221 02000460</t>
  </si>
  <si>
    <t>705 0701 0110109000 244 223 02000460</t>
  </si>
  <si>
    <t>705 0701 0110109000 244 225 02000460</t>
  </si>
  <si>
    <t>705 0701 0110109000 244 226 02000460</t>
  </si>
  <si>
    <t>705 0701 0110109000 244 227 02000460</t>
  </si>
  <si>
    <t>705 0701 0110109000 851 291 02000460</t>
  </si>
  <si>
    <t>705 0701 0110109000 244 310 02000460</t>
  </si>
  <si>
    <t>705 0701 0110109000 244 341 02000460</t>
  </si>
  <si>
    <t>705 0701 0110109000 244 342 02000460</t>
  </si>
  <si>
    <t>705 0701 0110109000 244 343 02000460</t>
  </si>
  <si>
    <t>705 0701 0110109000 244 344 02000460</t>
  </si>
  <si>
    <t>705 0701 0110109000 244 345 02000460</t>
  </si>
  <si>
    <t>705 0701 0110109000 244 346 02000460</t>
  </si>
  <si>
    <t>приобретение котлов</t>
  </si>
  <si>
    <t>приобретение кух.оборудования</t>
  </si>
  <si>
    <t>приобретение мебели</t>
  </si>
  <si>
    <t>705 0701 0110185350 111 211 00300460</t>
  </si>
  <si>
    <t>705 0701 0110185350 119 213 00300460</t>
  </si>
  <si>
    <t>705 1003 0110185350 244 342 00300460</t>
  </si>
  <si>
    <t>705 0701 0110185350 244 346 00300460</t>
  </si>
  <si>
    <t>учебные расходы (игрушки)</t>
  </si>
  <si>
    <t>МБДОУ "Сказка" с. Становое</t>
  </si>
  <si>
    <t>испытания пожарных кранов</t>
  </si>
  <si>
    <t>установка систем контроля доступа</t>
  </si>
  <si>
    <t>МБДОУ "Теремок" с. Становое</t>
  </si>
  <si>
    <t>705 0701 0110109000 111 211 00100300</t>
  </si>
  <si>
    <t>705 0701 0110109000 111 211 02000300</t>
  </si>
  <si>
    <t>705 0701 0110185350 111 211 00300300</t>
  </si>
  <si>
    <t>705 0701 0110109000 112 212 02000300</t>
  </si>
  <si>
    <t>705 0701 0110209000 119 213 00100300</t>
  </si>
  <si>
    <t>705 0701 0110209000 119 213 02000300</t>
  </si>
  <si>
    <t>705 0701 0110185350 119 213 00300300</t>
  </si>
  <si>
    <t>705 0701 0110109000 244 221 02000300</t>
  </si>
  <si>
    <t>705 0701 0110109000 244 223 02000300</t>
  </si>
  <si>
    <t>705 0701 0110109000 244 225 02000300</t>
  </si>
  <si>
    <t>705 0701 0110109000 244 226 02000300</t>
  </si>
  <si>
    <t>705 0701 0110109000 244 227 02000300</t>
  </si>
  <si>
    <t>705 0701 0110109000 851 291 02000300</t>
  </si>
  <si>
    <t>705 0701 0110109000 244 310 02000300</t>
  </si>
  <si>
    <t>705 0701 0110109000 244 341 02000300</t>
  </si>
  <si>
    <t>705 1003 0110185350 244 342 00300300</t>
  </si>
  <si>
    <t>705 0701 0110109000 244 342 02000300</t>
  </si>
  <si>
    <t>705 0701 0110109000 244 343 02000300</t>
  </si>
  <si>
    <t>705 0701 0110109000 244 344 02000300</t>
  </si>
  <si>
    <t>705 0701 0110109000 244 345 02000300</t>
  </si>
  <si>
    <t>705 0701 0110109000 244 346 02000300</t>
  </si>
  <si>
    <t>705 0701 0110185350 244 310 00300300</t>
  </si>
  <si>
    <t>705 0701 0110185350 244 346 00300300</t>
  </si>
  <si>
    <t>705 0701 0110109000 111 211 00100310</t>
  </si>
  <si>
    <t>705 0701 0110109000 111 211 02000310</t>
  </si>
  <si>
    <t>705 0701 0110185350 111 211 00300310</t>
  </si>
  <si>
    <t>705 0701 0110109000 112 212 02000310</t>
  </si>
  <si>
    <t>705 0701 0110209000 119 213 00100310</t>
  </si>
  <si>
    <t>705 0701 0110209000 119 213 02000310</t>
  </si>
  <si>
    <t>705 0701 0110185350 119 213 00300310</t>
  </si>
  <si>
    <t>705 0701 0110109000 244 221 02000310</t>
  </si>
  <si>
    <t>705 0701 0110109000 244 223 02000310</t>
  </si>
  <si>
    <t>705 0701 0110109000 244 225 02000310</t>
  </si>
  <si>
    <t>705 0701 0110109000 244 226 02000310</t>
  </si>
  <si>
    <t>705 0701 0110109000 244 227 02000310</t>
  </si>
  <si>
    <t>705 0701 0110109000 851 291 02000310</t>
  </si>
  <si>
    <t>705 0701 0110109000 244 310 02000310</t>
  </si>
  <si>
    <t>705 0701 0110109000 244 341 02000310</t>
  </si>
  <si>
    <t>705 1003 0110185350 244 342 00300310</t>
  </si>
  <si>
    <t>705 0701 0110109000 244 342 02000310</t>
  </si>
  <si>
    <t>705 0701 0110109000 244 343 02000310</t>
  </si>
  <si>
    <t>705 0701 0110109000 244 344 02000310</t>
  </si>
  <si>
    <t>705 0701 0110109000 244 345 02000310</t>
  </si>
  <si>
    <t>705 0701 0110109000 244 346 02000310</t>
  </si>
  <si>
    <t>705 0701 0110185350 244 310 00300310</t>
  </si>
  <si>
    <t>705 0701 0110185350 244 346 00300310</t>
  </si>
  <si>
    <t>705 0701 0110109000 244 266 02000310</t>
  </si>
  <si>
    <t>705 0701 0110185350 244 266 00300310</t>
  </si>
  <si>
    <t>705 0701 0110185350 244 266 00300300</t>
  </si>
  <si>
    <t>705 0701 0110185350 244 266 00300460</t>
  </si>
  <si>
    <t>МБДОУ "Ягодка" с. Грунин Воргол</t>
  </si>
  <si>
    <t>705 0701 0110109000 111 211 00100320</t>
  </si>
  <si>
    <t>705 0701 0110109000 111 211 02000320</t>
  </si>
  <si>
    <t>705 0701 0110185350 111 211 00300320</t>
  </si>
  <si>
    <t>705 0701 0110109000 112 212 02000320</t>
  </si>
  <si>
    <t>705 0701 0110209000 119 213 00100320</t>
  </si>
  <si>
    <t>705 0701 0110209000 119 213 02000320</t>
  </si>
  <si>
    <t>705 0701 0110185350 119 213 00300320</t>
  </si>
  <si>
    <t>705 0701 0110109000 244 221 02000320</t>
  </si>
  <si>
    <t>705 0701 0110109000 244 223 02000320</t>
  </si>
  <si>
    <t>705 0701 0110109000 244 225 02000320</t>
  </si>
  <si>
    <t>705 0701 0110109000 244 226 02000320</t>
  </si>
  <si>
    <t>705 0701 0110109000 244 227 02000320</t>
  </si>
  <si>
    <t>705 0701 0110185350 244 266 00300320</t>
  </si>
  <si>
    <t>705 0701 0110109000 244 266 02000320</t>
  </si>
  <si>
    <t>705 0701 0110109000 851 291 02000320</t>
  </si>
  <si>
    <t>705 0701 0110109000 244 310 02000320</t>
  </si>
  <si>
    <t>705 0701 0110109000 244 341 02000320</t>
  </si>
  <si>
    <t>705 1003 0110185350 244 342 00300320</t>
  </si>
  <si>
    <t>705 0701 0110109000 244 342 02000320</t>
  </si>
  <si>
    <t>705 0701 0110109000 244 343 02000320</t>
  </si>
  <si>
    <t>705 0701 0110109000 244 344 02000320</t>
  </si>
  <si>
    <t>705 0701 0110109000 244 345 02000320</t>
  </si>
  <si>
    <t>705 0701 0110109000 244 346 02000320</t>
  </si>
  <si>
    <t>705 0701 0110185350 244 310 00300320</t>
  </si>
  <si>
    <t>МБДОУ "Ягодка" с. Чернолес</t>
  </si>
  <si>
    <t>705 0701 0110109000 111 211 00100330</t>
  </si>
  <si>
    <t>705 0701 0110109000 111 211 02000330</t>
  </si>
  <si>
    <t>705 0701 0110185350 111 211 00300330</t>
  </si>
  <si>
    <t>705 0701 0110109000 112 212 02000330</t>
  </si>
  <si>
    <t>705 0701 0110209000 119 213 00100330</t>
  </si>
  <si>
    <t>705 0701 0110209000 119 213 02000330</t>
  </si>
  <si>
    <t>705 0701 0110185350 119 213 00300330</t>
  </si>
  <si>
    <t>705 0701 0110109000 244 221 02000330</t>
  </si>
  <si>
    <t>705 0701 0110109000 244 223 02000330</t>
  </si>
  <si>
    <t>705 0701 0110109000 244 225 02000330</t>
  </si>
  <si>
    <t>705 0701 0110109000 244 226 02000330</t>
  </si>
  <si>
    <t>705 0701 0110109000 244 227 02000330</t>
  </si>
  <si>
    <t>705 0701 0110185350 244 266 00300330</t>
  </si>
  <si>
    <t>705 0701 0110109000 244 266 02000330</t>
  </si>
  <si>
    <t>705 0701 0110109000 851 291 02000330</t>
  </si>
  <si>
    <t>705 0701 0110109000 244 310 02000330</t>
  </si>
  <si>
    <t>705 0701 0110109000 244 341 02000330</t>
  </si>
  <si>
    <t>705 1003 0110185350 244 342 00300330</t>
  </si>
  <si>
    <t>705 0701 0110109000 244 342 02000330</t>
  </si>
  <si>
    <t>705 0701 0110109000 244 343 02000330</t>
  </si>
  <si>
    <t>705 0701 0110109000 244 344 02000330</t>
  </si>
  <si>
    <t>705 0701 0110109000 244 345 02000330</t>
  </si>
  <si>
    <t>705 0701 0110109000 244 346 02000330</t>
  </si>
  <si>
    <t>705 0701 0110185350 244 310 00300330</t>
  </si>
  <si>
    <t>МБДОУ "Светлячок" с. Ламское</t>
  </si>
  <si>
    <t>705 0701 0110109000 111 211 00100340</t>
  </si>
  <si>
    <t>705 0701 0110109000 111 211 02000340</t>
  </si>
  <si>
    <t>705 0701 0110185350 111 211 00300340</t>
  </si>
  <si>
    <t>705 0701 0110109000 112 212 02000340</t>
  </si>
  <si>
    <t>705 0701 0110209000 119 213 00100340</t>
  </si>
  <si>
    <t>705 0701 0110209000 119 213 02000340</t>
  </si>
  <si>
    <t>705 0701 0110185350 119 213 00300340</t>
  </si>
  <si>
    <t>705 0701 0110109000 244 221 02000340</t>
  </si>
  <si>
    <t>705 0701 0110109000 244 223 02000340</t>
  </si>
  <si>
    <t>705 0701 0110109000 244 225 02000340</t>
  </si>
  <si>
    <t>705 0701 0110109000 244 226 02000340</t>
  </si>
  <si>
    <t>705 0701 0110109000 244 227 02000340</t>
  </si>
  <si>
    <t>705 0701 0110185350 244 266 00300340</t>
  </si>
  <si>
    <t>705 0701 0110109000 244 266 02000340</t>
  </si>
  <si>
    <t>705 0701 0110109000 851 291 02000340</t>
  </si>
  <si>
    <t>705 0701 0110109000 244 310 02000340</t>
  </si>
  <si>
    <t>705 0701 0110109000 244 341 02000340</t>
  </si>
  <si>
    <t>705 1003 0110185350 244 342 00300340</t>
  </si>
  <si>
    <t>705 0701 0110109000 244 342 02000340</t>
  </si>
  <si>
    <t>705 0701 0110109000 244 343 02000340</t>
  </si>
  <si>
    <t>705 0701 0110109000 244 344 02000340</t>
  </si>
  <si>
    <t>705 0701 0110109000 244 345 02000340</t>
  </si>
  <si>
    <t>705 0701 0110109000 244 346 02000340</t>
  </si>
  <si>
    <t>705 0701 0110185350 244 310 00300340</t>
  </si>
  <si>
    <t>705 0701 0110185350 244 346 00300340</t>
  </si>
  <si>
    <t>привоз песка</t>
  </si>
  <si>
    <t>кап.ремонт на усл.софинансирования</t>
  </si>
  <si>
    <t>705 0701 06101S6080 243 225 02002340</t>
  </si>
  <si>
    <t>705 0701 06101S6080 243 225 90014000</t>
  </si>
  <si>
    <t>предоставление субсидии в области энергосбережения</t>
  </si>
  <si>
    <t>Кап.ремонт на усл.софинансирования</t>
  </si>
  <si>
    <t>МБДОУ "Малыш" с. Тростное</t>
  </si>
  <si>
    <t>705 0701 0110109000 111 211 00100350</t>
  </si>
  <si>
    <t>705 0701 0110109000 111 211 02000350</t>
  </si>
  <si>
    <t>705 0701 0110185350 111 211 00300350</t>
  </si>
  <si>
    <t>705 0701 0110109000 112 212 02000350</t>
  </si>
  <si>
    <t>705 0701 0110209000 119 213 00100350</t>
  </si>
  <si>
    <t>705 0701 0110209000 119 213 02000350</t>
  </si>
  <si>
    <t>705 0701 0110185350 119 213 00300350</t>
  </si>
  <si>
    <t>705 0701 0110109000 244 221 02000350</t>
  </si>
  <si>
    <t>705 0701 0110109000 244 223 02000350</t>
  </si>
  <si>
    <t>705 0701 0110109000 244 225 02000350</t>
  </si>
  <si>
    <t>705 0701 0110109000 244 226 02000350</t>
  </si>
  <si>
    <t>705 0701 0110109000 244 227 02000350</t>
  </si>
  <si>
    <t>705 0701 0110109000 244 266 02000350</t>
  </si>
  <si>
    <t>705 0701 0110185350 244 266 00300350</t>
  </si>
  <si>
    <t>705 0701 0110109000 851 291 02000350</t>
  </si>
  <si>
    <t>705 0701 0110109000 244 310 02000350</t>
  </si>
  <si>
    <t>705 0701 0110109000 244 341 02000350</t>
  </si>
  <si>
    <t>705 1003 0110185350 244 342 00300350</t>
  </si>
  <si>
    <t>705 0701 0110109000 244 342 02000350</t>
  </si>
  <si>
    <t>705 0701 0110109000 244 343 02000350</t>
  </si>
  <si>
    <t>705 0701 0110109000 244 344 02000350</t>
  </si>
  <si>
    <t>705 0701 0110109000 244 345 02000350</t>
  </si>
  <si>
    <t>705 0701 0110109000 244 346 02000350</t>
  </si>
  <si>
    <t>705 0701 0110185350 244 310 00300350</t>
  </si>
  <si>
    <t>МБДОУ "Мещерский" д. Барсуково</t>
  </si>
  <si>
    <t>705 0701 0110109000 111 211 00100360</t>
  </si>
  <si>
    <t>705 0701 0110109000 111 211 02000360</t>
  </si>
  <si>
    <t>705 0701 0110185350 111 211 00300360</t>
  </si>
  <si>
    <t>705 0701 0110109000 112 212 02000360</t>
  </si>
  <si>
    <t>705 0701 0110209000 119 213 00100360</t>
  </si>
  <si>
    <t>705 0701 0110209000 119 213 02000360</t>
  </si>
  <si>
    <t>705 0701 0110185350 119 213 00300360</t>
  </si>
  <si>
    <t>705 0701 0110109000 244 221 02000360</t>
  </si>
  <si>
    <t>705 0701 0110109000 244 223 02000360</t>
  </si>
  <si>
    <t>705 0701 0110109000 244 225 02000360</t>
  </si>
  <si>
    <t>705 0701 0110109000 244 226 02000360</t>
  </si>
  <si>
    <t>705 0701 0110109000 244 227 02000360</t>
  </si>
  <si>
    <t>705 0701 0110185350 244 266 00300360</t>
  </si>
  <si>
    <t>705 0701 0110109000 244 266 02000360</t>
  </si>
  <si>
    <t>705 0701 0110109000 851 291 02000360</t>
  </si>
  <si>
    <t>705 0701 0110109000 244 310 02000360</t>
  </si>
  <si>
    <t>705 0701 0110109000 244 341 02000360</t>
  </si>
  <si>
    <t>705 1003 0110185350 244 342 00300360</t>
  </si>
  <si>
    <t>705 0701 0110109000 244 342 02000360</t>
  </si>
  <si>
    <t>705 0701 0110109000 244 343 02000360</t>
  </si>
  <si>
    <t>705 0701 0110109000 244 344 02000360</t>
  </si>
  <si>
    <t>705 0701 0110109000 244 345 02000360</t>
  </si>
  <si>
    <t>705 0701 0110109000 244 346 02000360</t>
  </si>
  <si>
    <t>705 0701 0110185350 244 310 00300360</t>
  </si>
  <si>
    <t>МБДОУ "Солнышко" с. Соловьево</t>
  </si>
  <si>
    <t>МБДОУ "Солнышко" д. Паленка</t>
  </si>
  <si>
    <t>705 0701 0110109000 111 211 00100380</t>
  </si>
  <si>
    <t>705 0701 0110109000 111 211 02000380</t>
  </si>
  <si>
    <t>705 0701 0110185350 111 211 00300380</t>
  </si>
  <si>
    <t>705 0701 0110109000 112 212 02000380</t>
  </si>
  <si>
    <t>705 0701 0110209000 119 213 00100380</t>
  </si>
  <si>
    <t>705 0701 0110209000 119 213 02000380</t>
  </si>
  <si>
    <t>705 0701 0110185350 119 213 00300380</t>
  </si>
  <si>
    <t>705 0701 0110109000 244 221 02000380</t>
  </si>
  <si>
    <t>705 0701 0110109000 244 223 02000380</t>
  </si>
  <si>
    <t>705 0701 0110109000 244 225 02000380</t>
  </si>
  <si>
    <t>705 0701 0110109000 244 226 02000380</t>
  </si>
  <si>
    <t>705 0701 0110109000 244 227 02000380</t>
  </si>
  <si>
    <t>705 0701 0110185350 244 266 00300380</t>
  </si>
  <si>
    <t>705 0701 0110109000 244 266 02000380</t>
  </si>
  <si>
    <t>705 0701 0110109000 851 291 02000380</t>
  </si>
  <si>
    <t>705 0701 0110109000 244 310 02000380</t>
  </si>
  <si>
    <t>705 0701 0110109000 244 341 02000380</t>
  </si>
  <si>
    <t>705 1003 0110185350 244 342 00300380</t>
  </si>
  <si>
    <t>705 0701 0110109000 244 342 02000380</t>
  </si>
  <si>
    <t>705 0701 0110109000 244 343 02000380</t>
  </si>
  <si>
    <t>705 0701 0110109000 244 344 02000380</t>
  </si>
  <si>
    <t>705 0701 0110109000 244 345 02000380</t>
  </si>
  <si>
    <t>705 0701 0110109000 244 346 02000380</t>
  </si>
  <si>
    <t>705 0701 0110185350 244 310 00300380</t>
  </si>
  <si>
    <t>705 0701 0110185350 244 346 00300380</t>
  </si>
  <si>
    <t>МБДОУ "Теремок" с. Пальна-Михайловка</t>
  </si>
  <si>
    <t>705 0701 06101S6080 243 225 02002390</t>
  </si>
  <si>
    <t>расходы в области энергосбережения</t>
  </si>
  <si>
    <t>Энергосбережение</t>
  </si>
  <si>
    <t>705 0701 0110109000 111 211 00100390</t>
  </si>
  <si>
    <t>705 0701 0110109000 111 211 02000390</t>
  </si>
  <si>
    <t>705 0701 0110185350 111 211 00300390</t>
  </si>
  <si>
    <t>705 0701 0110109000 112 212 02000390</t>
  </si>
  <si>
    <t>705 0701 0110209000 119 213 00100390</t>
  </si>
  <si>
    <t>705 0701 0110209000 119 213 02000390</t>
  </si>
  <si>
    <t>705 0701 0110185350 119 213 00300390</t>
  </si>
  <si>
    <t>705 0701 0110109000 244 221 02000390</t>
  </si>
  <si>
    <t>705 0701 0110109000 244 223 02000390</t>
  </si>
  <si>
    <t>705 0701 0110109000 244 225 02000390</t>
  </si>
  <si>
    <t>705 0701 0110109000 244 226 02000390</t>
  </si>
  <si>
    <t>705 0701 0110109000 244 227 02000390</t>
  </si>
  <si>
    <t>705 0701 0110185350 244 266 00300390</t>
  </si>
  <si>
    <t>705 0701 0110109000 244 266 02000390</t>
  </si>
  <si>
    <t>705 0701 0110109000 851 291 02000390</t>
  </si>
  <si>
    <t>705 0701 0110109000 244 310 02000390</t>
  </si>
  <si>
    <t>705 0701 0110109000 244 341 02000390</t>
  </si>
  <si>
    <t>705 1003 0110185350 244 342 00300390</t>
  </si>
  <si>
    <t>705 0701 0110109000 244 342 02000390</t>
  </si>
  <si>
    <t>705 0701 0110109000 244 343 02000390</t>
  </si>
  <si>
    <t>705 0701 0110109000 244 344 02000390</t>
  </si>
  <si>
    <t>705 0701 0110109000 244 345 02000390</t>
  </si>
  <si>
    <t>705 0701 0110109000 244 346 02000390</t>
  </si>
  <si>
    <t>705 0701 0110185350 244 310 00300390</t>
  </si>
  <si>
    <t>705 0701 0110185350 244 346 00300390</t>
  </si>
  <si>
    <t>МБДОУ "Солнышко" с. Дмитриевка</t>
  </si>
  <si>
    <t>705 0701 0110109000 111 211 00100400</t>
  </si>
  <si>
    <t>705 0701 0110109000 111 211 02000400</t>
  </si>
  <si>
    <t>705 0701 0110185350 111 211 00300400</t>
  </si>
  <si>
    <t>705 0701 0110109000 112 212 02000400</t>
  </si>
  <si>
    <t>705 0701 0110209000 119 213 00100400</t>
  </si>
  <si>
    <t>705 0701 0110209000 119 213 02000400</t>
  </si>
  <si>
    <t>705 0701 0110185350 119 213 00300400</t>
  </si>
  <si>
    <t>705 0701 0110109000 244 221 02000400</t>
  </si>
  <si>
    <t>705 0701 0110109000 244 223 02000400</t>
  </si>
  <si>
    <t>705 0701 0110109000 244 225 02000400</t>
  </si>
  <si>
    <t>705 0701 0110109000 244 226 02000400</t>
  </si>
  <si>
    <t>705 0701 0110109000 244 227 02000400</t>
  </si>
  <si>
    <t>705 0701 0110185350 244 266 00300400</t>
  </si>
  <si>
    <t>705 0701 0110109000 244 266 02000400</t>
  </si>
  <si>
    <t>705 0701 0110109000 851 291 02000400</t>
  </si>
  <si>
    <t>705 0701 0110109000 244 310 02000400</t>
  </si>
  <si>
    <t>705 0701 0110109000 244 341 02000400</t>
  </si>
  <si>
    <t>705 1003 0110185350 244 342 00300400</t>
  </si>
  <si>
    <t>705 0701 0110109000 244 342 02000400</t>
  </si>
  <si>
    <t>705 0701 0110109000 244 343 02000400</t>
  </si>
  <si>
    <t>705 0701 0110109000 244 344 02000400</t>
  </si>
  <si>
    <t>705 0701 0110109000 244 345 02000400</t>
  </si>
  <si>
    <t>705 0701 0110109000 244 346 02000400</t>
  </si>
  <si>
    <t>705 0701 0110185350 244 310 00300400</t>
  </si>
  <si>
    <t>705 0701 06101S6080 243 225 02002400</t>
  </si>
  <si>
    <t>МБДОУ "Колобок" с. Кириллово</t>
  </si>
  <si>
    <t>705 0701 0110109000 111 211 00100410</t>
  </si>
  <si>
    <t>705 0701 0110109000 111 211 02000410</t>
  </si>
  <si>
    <t>705 0701 0110185350 111 211 00300410</t>
  </si>
  <si>
    <t>705 0701 0110109000 112 212 02000410</t>
  </si>
  <si>
    <t>705 0701 0110209000 119 213 00100410</t>
  </si>
  <si>
    <t>705 0701 0110209000 119 213 02000410</t>
  </si>
  <si>
    <t>705 0701 0110185350 119 213 00300410</t>
  </si>
  <si>
    <t>705 0701 0110109000 244 221 02000410</t>
  </si>
  <si>
    <t>705 0701 0110109000 244 223 02000410</t>
  </si>
  <si>
    <t>705 0701 0110109000 244 225 02000410</t>
  </si>
  <si>
    <t>705 0701 0110109000 244 226 02000410</t>
  </si>
  <si>
    <t>705 0701 0110109000 244 227 02000410</t>
  </si>
  <si>
    <t>705 0701 0110185350 244 266 00300410</t>
  </si>
  <si>
    <t>705 0701 0110109000 244 266 02000410</t>
  </si>
  <si>
    <t>705 0701 0110109000 851 291 02000410</t>
  </si>
  <si>
    <t>705 0701 0110109000 244 310 02000410</t>
  </si>
  <si>
    <t>705 0701 0110109000 244 341 02000410</t>
  </si>
  <si>
    <t>705 1003 0110185350 244 342 00300410</t>
  </si>
  <si>
    <t>705 0701 0110109000 244 342 02000410</t>
  </si>
  <si>
    <t>705 0701 0110109000 244 343 02000410</t>
  </si>
  <si>
    <t>705 0701 0110109000 244 344 02000410</t>
  </si>
  <si>
    <t>705 0701 0110109000 244 345 02000410</t>
  </si>
  <si>
    <t>705 0701 0110109000 244 346 02000410</t>
  </si>
  <si>
    <t>705 0701 0110185350 244 310 00300410</t>
  </si>
  <si>
    <t>МБДОУ "Ёлочка" д. Лукьяновка</t>
  </si>
  <si>
    <t>705 0701 0110109000 111 211 00100420</t>
  </si>
  <si>
    <t>705 0701 0110109000 111 211 02000420</t>
  </si>
  <si>
    <t>705 0701 0110185350 111 211 00300420</t>
  </si>
  <si>
    <t>705 0701 0110109000 112 212 02000420</t>
  </si>
  <si>
    <t>705 0701 0110209000 119 213 00100420</t>
  </si>
  <si>
    <t>705 0701 0110209000 119 213 02000420</t>
  </si>
  <si>
    <t>705 0701 0110185350 119 213 00300420</t>
  </si>
  <si>
    <t>705 0701 0110109000 244 221 02000420</t>
  </si>
  <si>
    <t>705 0701 0110109000 244 223 02000420</t>
  </si>
  <si>
    <t>705 0701 0110109000 244 225 02000420</t>
  </si>
  <si>
    <t>705 0701 0110109000 244 226 02000420</t>
  </si>
  <si>
    <t>705 0701 0110109000 244 227 02000420</t>
  </si>
  <si>
    <t>705 0701 0110185350 244 266 00300420</t>
  </si>
  <si>
    <t>705 0701 0110109000 244 266 02000420</t>
  </si>
  <si>
    <t>705 0701 0110109000 851 291 02000420</t>
  </si>
  <si>
    <t>705 0701 0110109000 244 310 02000420</t>
  </si>
  <si>
    <t>705 0701 0110109000 244 341 02000420</t>
  </si>
  <si>
    <t>705 1003 0110185350 244 342 00300420</t>
  </si>
  <si>
    <t>705 0701 0110109000 244 342 02000420</t>
  </si>
  <si>
    <t>705 0701 0110109000 244 343 02000420</t>
  </si>
  <si>
    <t>705 0701 0110109000 244 344 02000420</t>
  </si>
  <si>
    <t>705 0701 0110109000 244 345 02000420</t>
  </si>
  <si>
    <t>705 0701 0110109000 244 346 02000420</t>
  </si>
  <si>
    <t>705 0701 0110185350 244 310 00300420</t>
  </si>
  <si>
    <t>705 0701 0110185350 244 346 00300420</t>
  </si>
  <si>
    <t>МБДОУ "Родничок" с. Березовка</t>
  </si>
  <si>
    <t>705 0701 0110109000 111 211 00100430</t>
  </si>
  <si>
    <t>705 0701 0110109000 111 211 02000430</t>
  </si>
  <si>
    <t>705 0701 0110185350 111 211 00300430</t>
  </si>
  <si>
    <t>705 0701 0110109000 112 212 02000430</t>
  </si>
  <si>
    <t>705 0701 0110209000 119 213 00100430</t>
  </si>
  <si>
    <t>705 0701 0110209000 119 213 02000430</t>
  </si>
  <si>
    <t>705 0701 0110185350 119 213 00300430</t>
  </si>
  <si>
    <t>705 0701 0110109000 244 221 02000430</t>
  </si>
  <si>
    <t>705 0701 0110109000 244 223 02000430</t>
  </si>
  <si>
    <t>705 0701 0110109000 244 225 02000430</t>
  </si>
  <si>
    <t>705 0701 0110109000 244 226 02000430</t>
  </si>
  <si>
    <t>705 0701 0110109000 244 227 02000430</t>
  </si>
  <si>
    <t>705 0701 0110185350 244 266 00300430</t>
  </si>
  <si>
    <t>705 0701 0110109000 244 266 02000430</t>
  </si>
  <si>
    <t>705 0701 0110109000 851 291 02000430</t>
  </si>
  <si>
    <t>705 0701 0110109000 244 310 02000430</t>
  </si>
  <si>
    <t>705 0701 0110109000 244 341 02000430</t>
  </si>
  <si>
    <t>705 1003 0110185350 244 342 00300430</t>
  </si>
  <si>
    <t>705 0701 0110109000 244 342 02000430</t>
  </si>
  <si>
    <t>705 0701 0110109000 244 343 02000430</t>
  </si>
  <si>
    <t>705 0701 0110109000 244 344 02000430</t>
  </si>
  <si>
    <t>705 0701 0110109000 244 345 02000430</t>
  </si>
  <si>
    <t>705 0701 0110109000 244 346 02000430</t>
  </si>
  <si>
    <t>705 0701 0110185350 244 310 00300430</t>
  </si>
  <si>
    <t>705 0701 0110185350 244 346 00300430</t>
  </si>
  <si>
    <t>МБДОУ "Дубравушка" с. Толстая Дубрава</t>
  </si>
  <si>
    <t>МБДОУ "Улыбка" д. Яркино</t>
  </si>
  <si>
    <t>705 0701 0110109000 111 211 00100440</t>
  </si>
  <si>
    <t>705 0701 0110109000 111 211 02000440</t>
  </si>
  <si>
    <t>705 0701 0110185350 111 211 00300440</t>
  </si>
  <si>
    <t>705 0701 0110109000 112 212 02000440</t>
  </si>
  <si>
    <t>705 0701 0110209000 119 213 00100440</t>
  </si>
  <si>
    <t>705 0701 0110209000 119 213 02000440</t>
  </si>
  <si>
    <t>705 0701 0110185350 119 213 00300440</t>
  </si>
  <si>
    <t>705 0701 0110109000 244 221 02000440</t>
  </si>
  <si>
    <t>705 0701 0110109000 244 223 02000440</t>
  </si>
  <si>
    <t>705 0701 0110109000 244 225 02000440</t>
  </si>
  <si>
    <t>705 0701 0110109000 244 226 02000440</t>
  </si>
  <si>
    <t>705 0701 0110109000 244 227 02000440</t>
  </si>
  <si>
    <t>705 0701 0110185350 244 266 00300440</t>
  </si>
  <si>
    <t>705 0701 0110109000 244 266 02000440</t>
  </si>
  <si>
    <t>705 0701 0110109000 851 291 02000440</t>
  </si>
  <si>
    <t>705 0701 0110109000 244 310 02000440</t>
  </si>
  <si>
    <t>705 0701 0110109000 244 341 02000440</t>
  </si>
  <si>
    <t>705 1003 0110185350 244 342 00300440</t>
  </si>
  <si>
    <t>705 0701 0110109000 244 342 02000440</t>
  </si>
  <si>
    <t>705 0701 0110109000 244 343 02000440</t>
  </si>
  <si>
    <t>705 0701 0110109000 244 344 02000440</t>
  </si>
  <si>
    <t>705 0701 0110109000 244 345 02000440</t>
  </si>
  <si>
    <t>705 0701 0110109000 244 346 02000440</t>
  </si>
  <si>
    <t>705 0701 0110185350 244 346 00300440</t>
  </si>
  <si>
    <t>705 0701 0110109000 111 211 00100450</t>
  </si>
  <si>
    <t>705 0701 0110109000 111 211 02000450</t>
  </si>
  <si>
    <t>705 0701 0110185350 111 211 00300450</t>
  </si>
  <si>
    <t>705 0701 0110109000 112 212 02000450</t>
  </si>
  <si>
    <t>705 0701 0110209000 119 213 00100450</t>
  </si>
  <si>
    <t>705 0701 0110209000 119 213 02000450</t>
  </si>
  <si>
    <t>705 0701 0110185350 119 213 00300450</t>
  </si>
  <si>
    <t>705 0701 0110109000 244 221 02000450</t>
  </si>
  <si>
    <t>705 0701 0110109000 244 223 02000450</t>
  </si>
  <si>
    <t>705 0701 0110109000 244 225 02000450</t>
  </si>
  <si>
    <t>705 0701 0110109000 244 226 02000450</t>
  </si>
  <si>
    <t>705 0701 0110109000 244 227 02000450</t>
  </si>
  <si>
    <t>705 0701 0110185350 244 266 00300450</t>
  </si>
  <si>
    <t>705 0701 0110109000 244 266 02000450</t>
  </si>
  <si>
    <t>705 0701 0110109000 851 291 02000450</t>
  </si>
  <si>
    <t>705 0701 0110109000 244 310 02000450</t>
  </si>
  <si>
    <t>705 0701 0110109000 244 341 02000450</t>
  </si>
  <si>
    <t>705 1003 0110185350 244 342 00300450</t>
  </si>
  <si>
    <t>705 0701 0110109000 244 342 02000450</t>
  </si>
  <si>
    <t>705 0701 0110109000 244 343 02000450</t>
  </si>
  <si>
    <t>705 0701 0110109000 244 344 02000450</t>
  </si>
  <si>
    <t>705 0701 0110109000 244 345 02000450</t>
  </si>
  <si>
    <t>705 0701 0110109000 244 346 02000450</t>
  </si>
  <si>
    <t>705 0701 0110185350 244 310 00300450</t>
  </si>
  <si>
    <t>705 0701 0110185350 244 346 00300450</t>
  </si>
  <si>
    <t>л.с. 20705008450</t>
  </si>
  <si>
    <t>л.с. 20705008430</t>
  </si>
  <si>
    <t>л.с. 20705008420</t>
  </si>
  <si>
    <t>л.с. 20705008410</t>
  </si>
  <si>
    <t xml:space="preserve">л.с. 20705008400 </t>
  </si>
  <si>
    <t>л.с. 20705008390</t>
  </si>
  <si>
    <t>л.с. 20705008380</t>
  </si>
  <si>
    <t>л.с. 20705008360</t>
  </si>
  <si>
    <t>л.с. 20705008340</t>
  </si>
  <si>
    <t>л.с. 20705008330</t>
  </si>
  <si>
    <t>л.с. 20705008320</t>
  </si>
  <si>
    <t>л.с. 20705008310</t>
  </si>
  <si>
    <t>л.с. 20705008300</t>
  </si>
  <si>
    <t>л.с. 20705008460</t>
  </si>
  <si>
    <t>Медикаменты</t>
  </si>
  <si>
    <t>тыс.руб.</t>
  </si>
  <si>
    <t>л.с. 20705008350</t>
  </si>
  <si>
    <t>л.с. 20705008370</t>
  </si>
  <si>
    <t>л.с. 20705008440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</si>
</sst>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58">
    <font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i/>
      <u val="single"/>
      <sz val="9"/>
      <name val="Arial Cyr"/>
      <family val="0"/>
    </font>
    <font>
      <i/>
      <u val="single"/>
      <sz val="9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sz val="14"/>
      <color indexed="10"/>
      <name val="Arial Black"/>
      <family val="2"/>
    </font>
    <font>
      <sz val="12"/>
      <name val="Arial Black"/>
      <family val="2"/>
    </font>
    <font>
      <u val="single"/>
      <sz val="10"/>
      <name val="Arial Cyr"/>
      <family val="0"/>
    </font>
    <font>
      <sz val="11"/>
      <name val="Arial Black"/>
      <family val="2"/>
    </font>
    <font>
      <b/>
      <sz val="8"/>
      <name val="Arial Cyr"/>
      <family val="0"/>
    </font>
    <font>
      <sz val="12"/>
      <color indexed="10"/>
      <name val="Arial Black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1"/>
      <color indexed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7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17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2" fillId="35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2" fontId="10" fillId="36" borderId="13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72" fontId="4" fillId="36" borderId="13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33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33" borderId="16" xfId="0" applyNumberFormat="1" applyFont="1" applyFill="1" applyBorder="1" applyAlignment="1">
      <alignment/>
    </xf>
    <xf numFmtId="172" fontId="5" fillId="38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22" fillId="0" borderId="10" xfId="0" applyFont="1" applyBorder="1" applyAlignment="1">
      <alignment wrapText="1"/>
    </xf>
    <xf numFmtId="175" fontId="4" fillId="0" borderId="10" xfId="0" applyNumberFormat="1" applyFont="1" applyBorder="1" applyAlignment="1">
      <alignment horizontal="center"/>
    </xf>
    <xf numFmtId="175" fontId="4" fillId="36" borderId="13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6" fillId="39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61">
      <selection activeCell="B76" sqref="B76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0.6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265</v>
      </c>
      <c r="B2" s="97"/>
      <c r="C2" s="97"/>
      <c r="D2" s="97"/>
      <c r="E2" s="97"/>
      <c r="F2" s="97"/>
      <c r="G2" s="97"/>
    </row>
    <row r="3" spans="1:7" ht="18">
      <c r="A3" s="97" t="s">
        <v>701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1"/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7">
        <f>D9+D11+D10</f>
        <v>2404.4</v>
      </c>
      <c r="E8" s="7"/>
      <c r="F8" s="7">
        <f>F9+F11+F10</f>
        <v>2425.2</v>
      </c>
      <c r="G8" s="7">
        <f>G9+G11+G10</f>
        <v>2425.2</v>
      </c>
    </row>
    <row r="9" spans="1:7" ht="14.25">
      <c r="A9" s="4"/>
      <c r="B9" s="9" t="s">
        <v>3</v>
      </c>
      <c r="C9" s="6" t="s">
        <v>268</v>
      </c>
      <c r="D9" s="10">
        <v>17.8</v>
      </c>
      <c r="E9" s="10"/>
      <c r="F9" s="10"/>
      <c r="G9" s="10"/>
    </row>
    <row r="10" spans="1:7" ht="14.25">
      <c r="A10" s="4"/>
      <c r="B10" s="9" t="s">
        <v>3</v>
      </c>
      <c r="C10" s="6" t="s">
        <v>269</v>
      </c>
      <c r="D10" s="10">
        <v>247.4</v>
      </c>
      <c r="E10" s="10"/>
      <c r="F10" s="10">
        <v>265.2</v>
      </c>
      <c r="G10" s="10">
        <v>265.2</v>
      </c>
    </row>
    <row r="11" spans="1:7" ht="14.25">
      <c r="A11" s="4"/>
      <c r="B11" s="9" t="s">
        <v>3</v>
      </c>
      <c r="C11" s="6" t="s">
        <v>287</v>
      </c>
      <c r="D11" s="10">
        <v>2139.2</v>
      </c>
      <c r="E11" s="10"/>
      <c r="F11" s="10">
        <v>2160</v>
      </c>
      <c r="G11" s="10">
        <v>2160</v>
      </c>
    </row>
    <row r="12" spans="1:7" ht="15">
      <c r="A12" s="4">
        <v>212</v>
      </c>
      <c r="B12" s="5" t="s">
        <v>4</v>
      </c>
      <c r="C12" s="8"/>
      <c r="D12" s="80">
        <f>D13</f>
        <v>0</v>
      </c>
      <c r="E12" s="80"/>
      <c r="F12" s="80">
        <f>F13</f>
        <v>0</v>
      </c>
      <c r="G12" s="80">
        <f>G13</f>
        <v>0</v>
      </c>
    </row>
    <row r="13" spans="1:7" ht="14.25">
      <c r="A13" s="4"/>
      <c r="B13" s="9" t="s">
        <v>210</v>
      </c>
      <c r="C13" s="6" t="s">
        <v>270</v>
      </c>
      <c r="D13" s="10"/>
      <c r="E13" s="10"/>
      <c r="F13" s="10"/>
      <c r="G13" s="10"/>
    </row>
    <row r="14" spans="1:7" ht="15">
      <c r="A14" s="4">
        <v>213</v>
      </c>
      <c r="B14" s="5" t="s">
        <v>8</v>
      </c>
      <c r="C14" s="12"/>
      <c r="D14" s="7">
        <f>D15+D17+D16</f>
        <v>726.1</v>
      </c>
      <c r="E14" s="7"/>
      <c r="F14" s="7">
        <f>F15+F17+F16</f>
        <v>732.4</v>
      </c>
      <c r="G14" s="7">
        <f>G15+G17+G16</f>
        <v>732.4</v>
      </c>
    </row>
    <row r="15" spans="1:7" ht="14.25">
      <c r="A15" s="4"/>
      <c r="B15" s="9" t="s">
        <v>8</v>
      </c>
      <c r="C15" s="6" t="s">
        <v>266</v>
      </c>
      <c r="D15" s="10">
        <v>5.4</v>
      </c>
      <c r="E15" s="10"/>
      <c r="F15" s="10"/>
      <c r="G15" s="10"/>
    </row>
    <row r="16" spans="1:7" ht="14.25">
      <c r="A16" s="4"/>
      <c r="B16" s="9" t="s">
        <v>8</v>
      </c>
      <c r="C16" s="6" t="s">
        <v>267</v>
      </c>
      <c r="D16" s="10">
        <v>74.7</v>
      </c>
      <c r="E16" s="10"/>
      <c r="F16" s="10">
        <v>80.1</v>
      </c>
      <c r="G16" s="10">
        <v>80.1</v>
      </c>
    </row>
    <row r="17" spans="1:7" ht="14.25">
      <c r="A17" s="4"/>
      <c r="B17" s="9" t="s">
        <v>8</v>
      </c>
      <c r="C17" s="6" t="s">
        <v>288</v>
      </c>
      <c r="D17" s="10">
        <v>646</v>
      </c>
      <c r="E17" s="10"/>
      <c r="F17" s="10">
        <v>652.3</v>
      </c>
      <c r="G17" s="10">
        <v>652.3</v>
      </c>
    </row>
    <row r="18" spans="1:7" ht="15">
      <c r="A18" s="4">
        <v>221</v>
      </c>
      <c r="B18" s="5" t="s">
        <v>259</v>
      </c>
      <c r="C18" s="12"/>
      <c r="D18" s="7">
        <f>D19+D20</f>
        <v>12.100000000000001</v>
      </c>
      <c r="E18" s="43"/>
      <c r="F18" s="7">
        <f>F19+F20</f>
        <v>6.1</v>
      </c>
      <c r="G18" s="7">
        <f>G19+G20</f>
        <v>12.100000000000001</v>
      </c>
    </row>
    <row r="19" spans="1:7" ht="14.25">
      <c r="A19" s="4"/>
      <c r="B19" s="9" t="s">
        <v>9</v>
      </c>
      <c r="C19" s="6" t="s">
        <v>271</v>
      </c>
      <c r="D19" s="10">
        <v>3.8</v>
      </c>
      <c r="E19" s="10"/>
      <c r="F19" s="10">
        <v>1.9</v>
      </c>
      <c r="G19" s="10">
        <v>3.8</v>
      </c>
    </row>
    <row r="20" spans="1:7" ht="14.25">
      <c r="A20" s="4"/>
      <c r="B20" s="9" t="s">
        <v>258</v>
      </c>
      <c r="C20" s="6" t="s">
        <v>271</v>
      </c>
      <c r="D20" s="10">
        <v>8.3</v>
      </c>
      <c r="E20" s="10"/>
      <c r="F20" s="10">
        <v>4.2</v>
      </c>
      <c r="G20" s="10">
        <v>8.3</v>
      </c>
    </row>
    <row r="21" spans="1:7" ht="12.75">
      <c r="A21" s="4">
        <v>223</v>
      </c>
      <c r="B21" s="5" t="s">
        <v>11</v>
      </c>
      <c r="C21" s="8"/>
      <c r="D21" s="27">
        <f>SUM(D22:D25)</f>
        <v>400.50000000000006</v>
      </c>
      <c r="E21" s="27">
        <f>SUM(E22:E25)</f>
        <v>0</v>
      </c>
      <c r="F21" s="27">
        <f>SUM(F22:F25)</f>
        <v>224.70000000000002</v>
      </c>
      <c r="G21" s="27">
        <f>SUM(G22:G25)</f>
        <v>400.50000000000006</v>
      </c>
    </row>
    <row r="22" spans="1:7" ht="14.25">
      <c r="A22" s="4" t="s">
        <v>12</v>
      </c>
      <c r="B22" s="9" t="s">
        <v>13</v>
      </c>
      <c r="C22" s="6" t="s">
        <v>272</v>
      </c>
      <c r="D22" s="10">
        <v>145.6</v>
      </c>
      <c r="E22" s="10"/>
      <c r="F22" s="10">
        <v>80</v>
      </c>
      <c r="G22" s="10">
        <v>145.6</v>
      </c>
    </row>
    <row r="23" spans="1:7" ht="14.25">
      <c r="A23" s="4"/>
      <c r="B23" s="9" t="s">
        <v>14</v>
      </c>
      <c r="C23" s="6" t="s">
        <v>272</v>
      </c>
      <c r="D23" s="10">
        <v>231.5</v>
      </c>
      <c r="E23" s="10"/>
      <c r="F23" s="10">
        <v>127.3</v>
      </c>
      <c r="G23" s="10">
        <v>231.5</v>
      </c>
    </row>
    <row r="24" spans="1:7" ht="14.25">
      <c r="A24" s="4"/>
      <c r="B24" s="9" t="s">
        <v>15</v>
      </c>
      <c r="C24" s="6" t="s">
        <v>272</v>
      </c>
      <c r="D24" s="10">
        <v>11.1</v>
      </c>
      <c r="E24" s="10"/>
      <c r="F24" s="10">
        <v>11.1</v>
      </c>
      <c r="G24" s="10">
        <v>11.1</v>
      </c>
    </row>
    <row r="25" spans="1:7" ht="14.25">
      <c r="A25" s="4"/>
      <c r="B25" s="9" t="s">
        <v>211</v>
      </c>
      <c r="C25" s="6" t="s">
        <v>272</v>
      </c>
      <c r="D25" s="10">
        <v>12.3</v>
      </c>
      <c r="E25" s="10"/>
      <c r="F25" s="10">
        <v>6.3</v>
      </c>
      <c r="G25" s="10">
        <v>12.3</v>
      </c>
    </row>
    <row r="26" spans="1:7" ht="15">
      <c r="A26" s="4">
        <v>225</v>
      </c>
      <c r="B26" s="5" t="s">
        <v>220</v>
      </c>
      <c r="C26" s="12"/>
      <c r="D26" s="80">
        <f>SUM(D27:D45)</f>
        <v>65</v>
      </c>
      <c r="E26" s="80">
        <f>SUM(E27:E45)</f>
        <v>0</v>
      </c>
      <c r="F26" s="80">
        <f>SUM(F27:F45)</f>
        <v>46.300000000000004</v>
      </c>
      <c r="G26" s="80">
        <f>SUM(G27:G45)</f>
        <v>75</v>
      </c>
    </row>
    <row r="27" spans="1:7" ht="14.25">
      <c r="A27" s="11"/>
      <c r="B27" s="57" t="s">
        <v>212</v>
      </c>
      <c r="C27" s="6" t="s">
        <v>273</v>
      </c>
      <c r="D27" s="10">
        <v>9.5</v>
      </c>
      <c r="E27" s="10"/>
      <c r="F27" s="10">
        <v>9.5</v>
      </c>
      <c r="G27" s="10">
        <v>9.5</v>
      </c>
    </row>
    <row r="28" spans="1:7" ht="24">
      <c r="A28" s="11"/>
      <c r="B28" s="73" t="s">
        <v>213</v>
      </c>
      <c r="C28" s="6" t="s">
        <v>273</v>
      </c>
      <c r="D28" s="10">
        <v>4.2</v>
      </c>
      <c r="E28" s="10"/>
      <c r="F28" s="10"/>
      <c r="G28" s="10">
        <v>4.2</v>
      </c>
    </row>
    <row r="29" spans="1:7" ht="14.25">
      <c r="A29" s="11"/>
      <c r="B29" s="31" t="s">
        <v>214</v>
      </c>
      <c r="C29" s="6" t="s">
        <v>273</v>
      </c>
      <c r="D29" s="10">
        <v>2</v>
      </c>
      <c r="E29" s="10"/>
      <c r="F29" s="10"/>
      <c r="G29" s="10">
        <v>2</v>
      </c>
    </row>
    <row r="30" spans="1:7" ht="14.25">
      <c r="A30" s="11"/>
      <c r="B30" s="31" t="s">
        <v>215</v>
      </c>
      <c r="C30" s="6" t="s">
        <v>273</v>
      </c>
      <c r="D30" s="10">
        <v>2</v>
      </c>
      <c r="E30" s="10"/>
      <c r="F30" s="10">
        <v>2</v>
      </c>
      <c r="G30" s="10">
        <v>2</v>
      </c>
    </row>
    <row r="31" spans="1:7" ht="14.25">
      <c r="A31" s="61"/>
      <c r="B31" s="31" t="s">
        <v>216</v>
      </c>
      <c r="C31" s="6" t="s">
        <v>273</v>
      </c>
      <c r="D31" s="10"/>
      <c r="E31" s="10"/>
      <c r="F31" s="10"/>
      <c r="G31" s="10"/>
    </row>
    <row r="32" spans="1:7" ht="14.25">
      <c r="A32" s="61"/>
      <c r="B32" s="31" t="s">
        <v>217</v>
      </c>
      <c r="C32" s="6" t="s">
        <v>273</v>
      </c>
      <c r="D32" s="10">
        <v>10</v>
      </c>
      <c r="E32" s="10"/>
      <c r="F32" s="10"/>
      <c r="G32" s="10">
        <v>20</v>
      </c>
    </row>
    <row r="33" spans="1:7" ht="14.25">
      <c r="A33" s="61"/>
      <c r="B33" s="31" t="s">
        <v>218</v>
      </c>
      <c r="C33" s="6" t="s">
        <v>273</v>
      </c>
      <c r="D33" s="10">
        <v>3.3</v>
      </c>
      <c r="E33" s="10"/>
      <c r="F33" s="10">
        <v>3.3</v>
      </c>
      <c r="G33" s="10">
        <v>3.3</v>
      </c>
    </row>
    <row r="34" spans="1:7" ht="24">
      <c r="A34" s="61"/>
      <c r="B34" s="73" t="s">
        <v>219</v>
      </c>
      <c r="C34" s="6" t="s">
        <v>273</v>
      </c>
      <c r="D34" s="10">
        <v>1.6</v>
      </c>
      <c r="E34" s="10"/>
      <c r="F34" s="10">
        <v>1.6</v>
      </c>
      <c r="G34" s="10">
        <v>1.6</v>
      </c>
    </row>
    <row r="35" spans="1:7" ht="24">
      <c r="A35" s="61"/>
      <c r="B35" s="73" t="s">
        <v>221</v>
      </c>
      <c r="C35" s="6" t="s">
        <v>273</v>
      </c>
      <c r="D35" s="10">
        <v>12</v>
      </c>
      <c r="E35" s="10"/>
      <c r="F35" s="10">
        <v>12</v>
      </c>
      <c r="G35" s="10">
        <v>12</v>
      </c>
    </row>
    <row r="36" spans="1:7" ht="14.25">
      <c r="A36" s="61"/>
      <c r="B36" s="73" t="s">
        <v>222</v>
      </c>
      <c r="C36" s="6" t="s">
        <v>273</v>
      </c>
      <c r="D36" s="10"/>
      <c r="E36" s="10"/>
      <c r="F36" s="10"/>
      <c r="G36" s="10"/>
    </row>
    <row r="37" spans="1:7" ht="24">
      <c r="A37" s="61"/>
      <c r="B37" s="73" t="s">
        <v>223</v>
      </c>
      <c r="C37" s="6" t="s">
        <v>273</v>
      </c>
      <c r="D37" s="10">
        <v>6.4</v>
      </c>
      <c r="E37" s="10"/>
      <c r="F37" s="10">
        <v>6.4</v>
      </c>
      <c r="G37" s="10">
        <v>6.4</v>
      </c>
    </row>
    <row r="38" spans="1:7" ht="14.25">
      <c r="A38" s="61"/>
      <c r="B38" s="73" t="s">
        <v>224</v>
      </c>
      <c r="C38" s="6" t="s">
        <v>273</v>
      </c>
      <c r="D38" s="10">
        <v>1.3</v>
      </c>
      <c r="E38" s="10"/>
      <c r="F38" s="10"/>
      <c r="G38" s="10">
        <v>1.3</v>
      </c>
    </row>
    <row r="39" spans="1:7" ht="14.25">
      <c r="A39" s="61"/>
      <c r="B39" s="73" t="s">
        <v>225</v>
      </c>
      <c r="C39" s="6" t="s">
        <v>273</v>
      </c>
      <c r="D39" s="10">
        <v>6.2</v>
      </c>
      <c r="E39" s="10"/>
      <c r="F39" s="10">
        <v>6.2</v>
      </c>
      <c r="G39" s="10">
        <v>6.2</v>
      </c>
    </row>
    <row r="40" spans="1:7" ht="24">
      <c r="A40" s="61"/>
      <c r="B40" s="73" t="s">
        <v>226</v>
      </c>
      <c r="C40" s="6" t="s">
        <v>273</v>
      </c>
      <c r="D40" s="10">
        <v>5.3</v>
      </c>
      <c r="E40" s="10"/>
      <c r="F40" s="10">
        <v>5.3</v>
      </c>
      <c r="G40" s="10">
        <v>5.3</v>
      </c>
    </row>
    <row r="41" spans="1:7" ht="14.25">
      <c r="A41" s="61"/>
      <c r="B41" s="57" t="s">
        <v>227</v>
      </c>
      <c r="C41" s="6" t="s">
        <v>273</v>
      </c>
      <c r="D41" s="10"/>
      <c r="E41" s="10"/>
      <c r="F41" s="10"/>
      <c r="G41" s="10"/>
    </row>
    <row r="42" spans="1:7" ht="14.25">
      <c r="A42" s="61"/>
      <c r="B42" s="57" t="s">
        <v>228</v>
      </c>
      <c r="C42" s="6" t="s">
        <v>273</v>
      </c>
      <c r="D42" s="10"/>
      <c r="E42" s="10"/>
      <c r="F42" s="10"/>
      <c r="G42" s="10"/>
    </row>
    <row r="43" spans="1:7" ht="14.25">
      <c r="A43" s="61"/>
      <c r="B43" s="57" t="s">
        <v>229</v>
      </c>
      <c r="C43" s="6" t="s">
        <v>273</v>
      </c>
      <c r="D43" s="10">
        <v>1.2</v>
      </c>
      <c r="E43" s="10"/>
      <c r="F43" s="10"/>
      <c r="G43" s="10">
        <v>1.2</v>
      </c>
    </row>
    <row r="44" spans="1:7" ht="14.25">
      <c r="A44" s="61"/>
      <c r="B44" s="57" t="s">
        <v>230</v>
      </c>
      <c r="C44" s="6" t="s">
        <v>273</v>
      </c>
      <c r="D44" s="10"/>
      <c r="E44" s="10"/>
      <c r="F44" s="10"/>
      <c r="G44" s="10"/>
    </row>
    <row r="45" spans="1:7" ht="14.25">
      <c r="A45" s="14"/>
      <c r="B45" s="57"/>
      <c r="C45" s="6"/>
      <c r="D45" s="10"/>
      <c r="E45" s="43"/>
      <c r="F45" s="43"/>
      <c r="G45" s="43"/>
    </row>
    <row r="46" spans="1:7" ht="15">
      <c r="A46" s="4">
        <v>226</v>
      </c>
      <c r="B46" s="5" t="s">
        <v>18</v>
      </c>
      <c r="C46" s="12"/>
      <c r="D46" s="80">
        <f>SUM(D47:D60)</f>
        <v>41.1</v>
      </c>
      <c r="E46" s="80">
        <f>SUM(E47:E60)</f>
        <v>0</v>
      </c>
      <c r="F46" s="80">
        <f>SUM(F47:F60)</f>
        <v>16.7</v>
      </c>
      <c r="G46" s="80">
        <f>SUM(G47:G60)</f>
        <v>21.4</v>
      </c>
    </row>
    <row r="47" spans="1:7" ht="14.25">
      <c r="A47" s="72"/>
      <c r="B47" s="74" t="s">
        <v>231</v>
      </c>
      <c r="C47" s="6" t="s">
        <v>274</v>
      </c>
      <c r="D47" s="10">
        <v>30</v>
      </c>
      <c r="E47" s="10"/>
      <c r="F47" s="10">
        <v>16.7</v>
      </c>
      <c r="G47" s="10">
        <v>10.3</v>
      </c>
    </row>
    <row r="48" spans="1:7" ht="14.25">
      <c r="A48" s="14"/>
      <c r="B48" s="31" t="s">
        <v>232</v>
      </c>
      <c r="C48" s="6" t="s">
        <v>274</v>
      </c>
      <c r="D48" s="10"/>
      <c r="E48" s="43"/>
      <c r="F48" s="43"/>
      <c r="G48" s="46"/>
    </row>
    <row r="49" spans="1:7" ht="14.25">
      <c r="A49" s="14"/>
      <c r="B49" s="31" t="s">
        <v>233</v>
      </c>
      <c r="C49" s="6" t="s">
        <v>274</v>
      </c>
      <c r="D49" s="10"/>
      <c r="E49" s="10"/>
      <c r="F49" s="10"/>
      <c r="G49" s="10"/>
    </row>
    <row r="50" spans="1:7" ht="14.25">
      <c r="A50" s="14"/>
      <c r="B50" s="31" t="s">
        <v>234</v>
      </c>
      <c r="C50" s="6" t="s">
        <v>274</v>
      </c>
      <c r="D50" s="10"/>
      <c r="E50" s="10"/>
      <c r="F50" s="10"/>
      <c r="G50" s="10"/>
    </row>
    <row r="51" spans="1:7" ht="14.25">
      <c r="A51" s="14"/>
      <c r="B51" s="31" t="s">
        <v>235</v>
      </c>
      <c r="C51" s="6" t="s">
        <v>274</v>
      </c>
      <c r="D51" s="10"/>
      <c r="E51" s="10"/>
      <c r="F51" s="10"/>
      <c r="G51" s="10"/>
    </row>
    <row r="52" spans="1:7" ht="14.25">
      <c r="A52" s="14"/>
      <c r="B52" s="31" t="s">
        <v>236</v>
      </c>
      <c r="C52" s="6" t="s">
        <v>274</v>
      </c>
      <c r="D52" s="10"/>
      <c r="E52" s="10"/>
      <c r="F52" s="10"/>
      <c r="G52" s="10"/>
    </row>
    <row r="53" spans="1:7" ht="14.25">
      <c r="A53" s="14"/>
      <c r="B53" s="31" t="s">
        <v>237</v>
      </c>
      <c r="C53" s="6" t="s">
        <v>274</v>
      </c>
      <c r="D53" s="10">
        <v>3.6</v>
      </c>
      <c r="E53" s="10"/>
      <c r="F53" s="10"/>
      <c r="G53" s="10">
        <v>3.6</v>
      </c>
    </row>
    <row r="54" spans="1:7" ht="14.25">
      <c r="A54" s="14"/>
      <c r="B54" s="31" t="s">
        <v>238</v>
      </c>
      <c r="C54" s="6" t="s">
        <v>274</v>
      </c>
      <c r="D54" s="10"/>
      <c r="E54" s="10"/>
      <c r="F54" s="10"/>
      <c r="G54" s="10"/>
    </row>
    <row r="55" spans="1:7" ht="14.25">
      <c r="A55" s="14"/>
      <c r="B55" s="31" t="s">
        <v>239</v>
      </c>
      <c r="C55" s="6" t="s">
        <v>274</v>
      </c>
      <c r="D55" s="10"/>
      <c r="E55" s="10"/>
      <c r="F55" s="10"/>
      <c r="G55" s="10"/>
    </row>
    <row r="56" spans="1:7" ht="24">
      <c r="A56" s="14"/>
      <c r="B56" s="73" t="s">
        <v>240</v>
      </c>
      <c r="C56" s="6" t="s">
        <v>274</v>
      </c>
      <c r="D56" s="10"/>
      <c r="E56" s="10"/>
      <c r="F56" s="10"/>
      <c r="G56" s="10"/>
    </row>
    <row r="57" spans="1:7" ht="14.25">
      <c r="A57" s="14"/>
      <c r="B57" s="31" t="s">
        <v>241</v>
      </c>
      <c r="C57" s="6" t="s">
        <v>274</v>
      </c>
      <c r="D57" s="10">
        <v>4</v>
      </c>
      <c r="E57" s="10"/>
      <c r="F57" s="10"/>
      <c r="G57" s="10">
        <v>4</v>
      </c>
    </row>
    <row r="58" spans="1:7" ht="33.75">
      <c r="A58" s="14"/>
      <c r="B58" s="75" t="s">
        <v>242</v>
      </c>
      <c r="C58" s="6" t="s">
        <v>274</v>
      </c>
      <c r="D58" s="10">
        <v>3.5</v>
      </c>
      <c r="E58" s="10"/>
      <c r="F58" s="10"/>
      <c r="G58" s="10">
        <v>3.5</v>
      </c>
    </row>
    <row r="59" spans="1:7" ht="14.25">
      <c r="A59" s="14"/>
      <c r="B59" s="31" t="s">
        <v>243</v>
      </c>
      <c r="C59" s="6" t="s">
        <v>274</v>
      </c>
      <c r="D59" s="10"/>
      <c r="E59" s="10"/>
      <c r="F59" s="10"/>
      <c r="G59" s="10"/>
    </row>
    <row r="60" spans="1:7" ht="14.25">
      <c r="A60" s="14"/>
      <c r="B60" s="31" t="s">
        <v>244</v>
      </c>
      <c r="C60" s="6" t="s">
        <v>274</v>
      </c>
      <c r="D60" s="10"/>
      <c r="E60" s="10"/>
      <c r="F60" s="10"/>
      <c r="G60" s="10"/>
    </row>
    <row r="61" spans="1:7" ht="15">
      <c r="A61" s="76">
        <v>227</v>
      </c>
      <c r="B61" s="77" t="s">
        <v>245</v>
      </c>
      <c r="C61" s="13"/>
      <c r="D61" s="7">
        <f>D62+D63</f>
        <v>0</v>
      </c>
      <c r="E61" s="7"/>
      <c r="F61" s="7">
        <f>F62+F63</f>
        <v>0</v>
      </c>
      <c r="G61" s="7">
        <f>G62+G63</f>
        <v>0</v>
      </c>
    </row>
    <row r="62" spans="1:7" ht="14.25">
      <c r="A62" s="14"/>
      <c r="B62" s="31" t="s">
        <v>246</v>
      </c>
      <c r="C62" s="6" t="s">
        <v>275</v>
      </c>
      <c r="D62" s="10"/>
      <c r="E62" s="10"/>
      <c r="F62" s="10"/>
      <c r="G62" s="10"/>
    </row>
    <row r="63" spans="1:7" ht="14.25">
      <c r="A63" s="14"/>
      <c r="B63" s="31" t="s">
        <v>247</v>
      </c>
      <c r="C63" s="13"/>
      <c r="D63" s="10"/>
      <c r="E63" s="10"/>
      <c r="F63" s="10"/>
      <c r="G63" s="10"/>
    </row>
    <row r="64" spans="1:7" ht="15">
      <c r="A64" s="76">
        <v>266</v>
      </c>
      <c r="B64" s="77" t="s">
        <v>263</v>
      </c>
      <c r="C64" s="13"/>
      <c r="D64" s="7">
        <f>D65+D66</f>
        <v>0.6</v>
      </c>
      <c r="E64" s="7"/>
      <c r="F64" s="7">
        <f>F65+F66</f>
        <v>0</v>
      </c>
      <c r="G64" s="7">
        <f>G65+G66</f>
        <v>0</v>
      </c>
    </row>
    <row r="65" spans="1:7" ht="14.25">
      <c r="A65" s="14"/>
      <c r="B65" s="31"/>
      <c r="C65" s="6" t="s">
        <v>345</v>
      </c>
      <c r="D65" s="10">
        <v>0.6</v>
      </c>
      <c r="E65" s="10"/>
      <c r="F65" s="10"/>
      <c r="G65" s="10"/>
    </row>
    <row r="66" spans="1:7" ht="14.25">
      <c r="A66" s="14"/>
      <c r="B66" s="31"/>
      <c r="C66" s="6"/>
      <c r="D66" s="10"/>
      <c r="E66" s="10"/>
      <c r="F66" s="10"/>
      <c r="G66" s="10"/>
    </row>
    <row r="67" spans="1:7" ht="12.75">
      <c r="A67" s="4">
        <v>291</v>
      </c>
      <c r="B67" s="82" t="s">
        <v>55</v>
      </c>
      <c r="C67" s="81"/>
      <c r="D67" s="27">
        <f>D68+D69</f>
        <v>0</v>
      </c>
      <c r="E67" s="27"/>
      <c r="F67" s="27">
        <f>F68+F69</f>
        <v>0</v>
      </c>
      <c r="G67" s="27">
        <f>G68+G69</f>
        <v>0</v>
      </c>
    </row>
    <row r="68" spans="1:7" ht="14.25">
      <c r="A68" s="4"/>
      <c r="B68" s="58" t="s">
        <v>36</v>
      </c>
      <c r="C68" s="6" t="s">
        <v>276</v>
      </c>
      <c r="D68" s="10"/>
      <c r="E68" s="10"/>
      <c r="F68" s="10"/>
      <c r="G68" s="10"/>
    </row>
    <row r="69" spans="1:7" ht="14.25">
      <c r="A69" s="4"/>
      <c r="B69" s="58" t="s">
        <v>35</v>
      </c>
      <c r="C69" s="6"/>
      <c r="D69" s="10"/>
      <c r="E69" s="10"/>
      <c r="F69" s="10"/>
      <c r="G69" s="10"/>
    </row>
    <row r="70" spans="1:7" ht="15">
      <c r="A70" s="4">
        <v>310</v>
      </c>
      <c r="B70" s="5" t="s">
        <v>19</v>
      </c>
      <c r="C70" s="12"/>
      <c r="D70" s="80">
        <f>D71+D72+D73+D74</f>
        <v>20</v>
      </c>
      <c r="E70" s="7"/>
      <c r="F70" s="80">
        <f>F71+F72+F73+F74</f>
        <v>0</v>
      </c>
      <c r="G70" s="80">
        <f>G71+G72+G73+G74</f>
        <v>0</v>
      </c>
    </row>
    <row r="71" spans="1:7" ht="14.25">
      <c r="A71" s="4"/>
      <c r="B71" s="78" t="s">
        <v>284</v>
      </c>
      <c r="C71" s="16"/>
      <c r="D71" s="10"/>
      <c r="E71" s="10"/>
      <c r="F71" s="10"/>
      <c r="G71" s="10"/>
    </row>
    <row r="72" spans="1:7" ht="14.25">
      <c r="A72" s="4"/>
      <c r="B72" s="58" t="s">
        <v>285</v>
      </c>
      <c r="C72" s="6" t="s">
        <v>277</v>
      </c>
      <c r="D72" s="10">
        <v>20</v>
      </c>
      <c r="E72" s="10"/>
      <c r="F72" s="10"/>
      <c r="G72" s="10"/>
    </row>
    <row r="73" spans="1:7" ht="12.75">
      <c r="A73" s="4"/>
      <c r="B73" s="58" t="s">
        <v>286</v>
      </c>
      <c r="C73" s="6"/>
      <c r="D73" s="79"/>
      <c r="E73" s="79"/>
      <c r="F73" s="79"/>
      <c r="G73" s="79"/>
    </row>
    <row r="74" spans="1:7" ht="14.25">
      <c r="A74" s="17"/>
      <c r="B74" s="78"/>
      <c r="C74" s="6"/>
      <c r="D74" s="10"/>
      <c r="E74" s="10"/>
      <c r="F74" s="10"/>
      <c r="G74" s="10"/>
    </row>
    <row r="75" spans="1:7" ht="14.25">
      <c r="A75" s="17"/>
      <c r="B75" s="18"/>
      <c r="C75" s="6"/>
      <c r="D75" s="10"/>
      <c r="E75" s="10"/>
      <c r="F75" s="10"/>
      <c r="G75" s="10"/>
    </row>
    <row r="76" spans="1:7" ht="15">
      <c r="A76" s="4">
        <v>341</v>
      </c>
      <c r="B76" s="5" t="s">
        <v>702</v>
      </c>
      <c r="C76" s="12"/>
      <c r="D76" s="7">
        <f>D77+D78</f>
        <v>7</v>
      </c>
      <c r="E76" s="7"/>
      <c r="F76" s="7">
        <f>F77+F78</f>
        <v>0.7</v>
      </c>
      <c r="G76" s="7">
        <f>G77+G78</f>
        <v>7</v>
      </c>
    </row>
    <row r="77" spans="1:7" ht="14.25">
      <c r="A77" s="17"/>
      <c r="B77" s="9" t="s">
        <v>85</v>
      </c>
      <c r="C77" s="6" t="s">
        <v>278</v>
      </c>
      <c r="D77" s="10">
        <v>6</v>
      </c>
      <c r="E77" s="10"/>
      <c r="F77" s="10"/>
      <c r="G77" s="10">
        <v>6</v>
      </c>
    </row>
    <row r="78" spans="1:7" ht="14.25">
      <c r="A78" s="17"/>
      <c r="B78" s="9" t="s">
        <v>248</v>
      </c>
      <c r="C78" s="6" t="s">
        <v>278</v>
      </c>
      <c r="D78" s="10">
        <v>1</v>
      </c>
      <c r="E78" s="10"/>
      <c r="F78" s="10">
        <v>0.7</v>
      </c>
      <c r="G78" s="10">
        <v>1</v>
      </c>
    </row>
    <row r="79" spans="1:7" ht="15">
      <c r="A79" s="4">
        <v>342</v>
      </c>
      <c r="B79" s="5" t="s">
        <v>24</v>
      </c>
      <c r="C79" s="12"/>
      <c r="D79" s="7">
        <f>D80+D81</f>
        <v>230.6</v>
      </c>
      <c r="E79" s="7"/>
      <c r="F79" s="7">
        <f>F80+F81</f>
        <v>79.1</v>
      </c>
      <c r="G79" s="7">
        <f>G80+G81</f>
        <v>230.6</v>
      </c>
    </row>
    <row r="80" spans="1:7" ht="14.25">
      <c r="A80" s="4"/>
      <c r="B80" s="5"/>
      <c r="C80" s="6" t="s">
        <v>289</v>
      </c>
      <c r="D80" s="10"/>
      <c r="E80" s="10"/>
      <c r="F80" s="10"/>
      <c r="G80" s="10"/>
    </row>
    <row r="81" spans="1:7" ht="14.25">
      <c r="A81" s="4"/>
      <c r="B81" s="5"/>
      <c r="C81" s="6" t="s">
        <v>279</v>
      </c>
      <c r="D81" s="10">
        <v>230.6</v>
      </c>
      <c r="E81" s="10"/>
      <c r="F81" s="10">
        <v>79.1</v>
      </c>
      <c r="G81" s="10">
        <v>230.6</v>
      </c>
    </row>
    <row r="82" spans="1:7" ht="15">
      <c r="A82" s="4">
        <v>343</v>
      </c>
      <c r="B82" s="5" t="s">
        <v>22</v>
      </c>
      <c r="C82" s="12" t="s">
        <v>280</v>
      </c>
      <c r="D82" s="7"/>
      <c r="E82" s="7"/>
      <c r="F82" s="7"/>
      <c r="G82" s="7"/>
    </row>
    <row r="83" spans="1:7" ht="15">
      <c r="A83" s="4">
        <v>344</v>
      </c>
      <c r="B83" s="5" t="s">
        <v>249</v>
      </c>
      <c r="C83" s="12" t="s">
        <v>281</v>
      </c>
      <c r="D83" s="7">
        <v>3.6</v>
      </c>
      <c r="E83" s="7"/>
      <c r="F83" s="7"/>
      <c r="G83" s="7">
        <v>3.6</v>
      </c>
    </row>
    <row r="84" spans="1:7" ht="15">
      <c r="A84" s="4">
        <v>345</v>
      </c>
      <c r="B84" s="5" t="s">
        <v>250</v>
      </c>
      <c r="C84" s="12" t="s">
        <v>282</v>
      </c>
      <c r="D84" s="7">
        <v>43.1</v>
      </c>
      <c r="E84" s="7"/>
      <c r="F84" s="7"/>
      <c r="G84" s="7">
        <v>43.1</v>
      </c>
    </row>
    <row r="85" spans="1:7" ht="15">
      <c r="A85" s="4">
        <v>346</v>
      </c>
      <c r="B85" s="5" t="s">
        <v>21</v>
      </c>
      <c r="C85" s="12"/>
      <c r="D85" s="7">
        <f>D86+D87+D88+D89+D90+D91+D92+D93+D94</f>
        <v>156.9</v>
      </c>
      <c r="E85" s="7"/>
      <c r="F85" s="7">
        <f>F86+F87+F88+F89+F90+F91+F92+F93+F94</f>
        <v>60.6</v>
      </c>
      <c r="G85" s="7">
        <f>G86+G87+G88+G89+G90+G91+G92+G93+G94</f>
        <v>65</v>
      </c>
    </row>
    <row r="86" spans="1:7" ht="14.25">
      <c r="A86" s="17"/>
      <c r="B86" s="9" t="s">
        <v>251</v>
      </c>
      <c r="C86" s="6" t="s">
        <v>283</v>
      </c>
      <c r="D86" s="10"/>
      <c r="E86" s="10"/>
      <c r="F86" s="10"/>
      <c r="G86" s="10"/>
    </row>
    <row r="87" spans="1:7" ht="14.25">
      <c r="A87" s="17"/>
      <c r="B87" s="9" t="s">
        <v>252</v>
      </c>
      <c r="C87" s="6" t="s">
        <v>283</v>
      </c>
      <c r="D87" s="10">
        <v>12.9</v>
      </c>
      <c r="E87" s="10"/>
      <c r="F87" s="10"/>
      <c r="G87" s="10"/>
    </row>
    <row r="88" spans="1:7" ht="14.25">
      <c r="A88" s="17"/>
      <c r="B88" s="9" t="s">
        <v>253</v>
      </c>
      <c r="C88" s="6" t="s">
        <v>283</v>
      </c>
      <c r="D88" s="10">
        <v>7.3</v>
      </c>
      <c r="E88" s="10"/>
      <c r="F88" s="10">
        <v>2.9</v>
      </c>
      <c r="G88" s="10">
        <v>7.3</v>
      </c>
    </row>
    <row r="89" spans="1:7" ht="14.25">
      <c r="A89" s="17"/>
      <c r="B89" s="9" t="s">
        <v>254</v>
      </c>
      <c r="C89" s="6" t="s">
        <v>283</v>
      </c>
      <c r="D89" s="10"/>
      <c r="E89" s="10"/>
      <c r="F89" s="10"/>
      <c r="G89" s="10"/>
    </row>
    <row r="90" spans="1:7" ht="14.25">
      <c r="A90" s="17"/>
      <c r="B90" s="9" t="s">
        <v>255</v>
      </c>
      <c r="C90" s="6" t="s">
        <v>283</v>
      </c>
      <c r="D90" s="10"/>
      <c r="E90" s="10"/>
      <c r="F90" s="10"/>
      <c r="G90" s="10"/>
    </row>
    <row r="91" spans="1:7" ht="14.25">
      <c r="A91" s="17"/>
      <c r="B91" s="9" t="s">
        <v>256</v>
      </c>
      <c r="C91" s="6" t="s">
        <v>283</v>
      </c>
      <c r="D91" s="10"/>
      <c r="E91" s="10"/>
      <c r="F91" s="10"/>
      <c r="G91" s="10"/>
    </row>
    <row r="92" spans="1:7" ht="14.25">
      <c r="A92" s="17"/>
      <c r="B92" s="9" t="s">
        <v>257</v>
      </c>
      <c r="C92" s="6" t="s">
        <v>283</v>
      </c>
      <c r="D92" s="10">
        <v>2.6</v>
      </c>
      <c r="E92" s="10"/>
      <c r="F92" s="10"/>
      <c r="G92" s="10"/>
    </row>
    <row r="93" spans="1:7" ht="14.25">
      <c r="A93" s="17"/>
      <c r="B93" s="9" t="s">
        <v>291</v>
      </c>
      <c r="C93" s="6" t="s">
        <v>283</v>
      </c>
      <c r="D93" s="10">
        <v>76.4</v>
      </c>
      <c r="E93" s="10"/>
      <c r="F93" s="10"/>
      <c r="G93" s="10"/>
    </row>
    <row r="94" spans="1:7" ht="14.25">
      <c r="A94" s="17"/>
      <c r="B94" s="9" t="s">
        <v>20</v>
      </c>
      <c r="C94" s="6" t="s">
        <v>290</v>
      </c>
      <c r="D94" s="10">
        <v>57.7</v>
      </c>
      <c r="E94" s="10"/>
      <c r="F94" s="10">
        <v>57.7</v>
      </c>
      <c r="G94" s="10">
        <v>57.7</v>
      </c>
    </row>
    <row r="95" spans="1:7" ht="15.75" thickBot="1">
      <c r="A95" s="103" t="s">
        <v>23</v>
      </c>
      <c r="B95" s="104"/>
      <c r="C95" s="21"/>
      <c r="D95" s="45">
        <f>D8+D12+D14+D18+D21+D26+D46+D61+D67+D70+D76+D79+D82+D83+D84+D85+D64</f>
        <v>4111</v>
      </c>
      <c r="E95" s="45"/>
      <c r="F95" s="45">
        <f>F8+F12+F14+F18+F21+F26+F46+F61+F67+F70+F76+F79+F82+F83+F84+F85+F64</f>
        <v>3591.7999999999993</v>
      </c>
      <c r="G95" s="45">
        <f>G8+G12+G14+G18+G21+G26+G46+G61+G67+G70+G76+G79+G82+G83+G84+G85+G64</f>
        <v>4015.8999999999996</v>
      </c>
    </row>
    <row r="96" spans="1:7" ht="12.75">
      <c r="A96" s="83"/>
      <c r="B96" s="83" t="s">
        <v>260</v>
      </c>
      <c r="C96" s="84"/>
      <c r="D96" s="86">
        <v>1244300</v>
      </c>
      <c r="E96" s="86"/>
      <c r="F96" s="86">
        <v>721800</v>
      </c>
      <c r="G96" s="86">
        <v>1145900</v>
      </c>
    </row>
    <row r="97" spans="1:7" ht="12.75">
      <c r="A97" s="85"/>
      <c r="B97" s="85" t="s">
        <v>261</v>
      </c>
      <c r="C97" s="85"/>
      <c r="D97" s="86">
        <v>2843500</v>
      </c>
      <c r="E97" s="86"/>
      <c r="F97" s="86">
        <v>2870000</v>
      </c>
      <c r="G97" s="86">
        <v>2870000</v>
      </c>
    </row>
    <row r="98" spans="1:7" ht="12.75">
      <c r="A98" s="85"/>
      <c r="B98" s="85" t="s">
        <v>262</v>
      </c>
      <c r="C98" s="85"/>
      <c r="D98" s="87">
        <v>258300</v>
      </c>
      <c r="E98" s="87"/>
      <c r="F98" s="87">
        <v>258300</v>
      </c>
      <c r="G98" s="87">
        <v>258300</v>
      </c>
    </row>
    <row r="99" spans="1:6" ht="12.75">
      <c r="A99" s="83"/>
      <c r="B99" s="83" t="s">
        <v>264</v>
      </c>
      <c r="C99" s="83"/>
      <c r="D99">
        <v>23200</v>
      </c>
      <c r="F99" s="89"/>
    </row>
    <row r="100" spans="1:6" ht="12.75">
      <c r="A100" s="85"/>
      <c r="B100" s="85"/>
      <c r="C100" s="85"/>
      <c r="F100" s="88"/>
    </row>
    <row r="101" ht="12.75">
      <c r="B101" s="85"/>
    </row>
  </sheetData>
  <sheetProtection/>
  <mergeCells count="8">
    <mergeCell ref="A3:G3"/>
    <mergeCell ref="A1:G1"/>
    <mergeCell ref="A2:G2"/>
    <mergeCell ref="A6:A7"/>
    <mergeCell ref="B6:B7"/>
    <mergeCell ref="A95:B95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479</v>
      </c>
      <c r="B2" s="97"/>
      <c r="C2" s="97"/>
      <c r="D2" s="97"/>
      <c r="E2" s="97"/>
      <c r="F2" s="97"/>
      <c r="G2" s="97"/>
    </row>
    <row r="3" spans="1:7" ht="18">
      <c r="A3" s="97" t="s">
        <v>694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1071.2</v>
      </c>
      <c r="E8" s="80"/>
      <c r="F8" s="80">
        <f>F9+F11+F10</f>
        <v>1078.3</v>
      </c>
      <c r="G8" s="80">
        <f>G9+G11+G10</f>
        <v>1078.3</v>
      </c>
    </row>
    <row r="9" spans="1:7" ht="14.25">
      <c r="A9" s="4"/>
      <c r="B9" s="9" t="s">
        <v>3</v>
      </c>
      <c r="C9" s="6" t="s">
        <v>480</v>
      </c>
      <c r="D9" s="93">
        <v>20.4</v>
      </c>
      <c r="E9" s="93"/>
      <c r="F9" s="93"/>
      <c r="G9" s="93"/>
    </row>
    <row r="10" spans="1:7" ht="14.25">
      <c r="A10" s="4"/>
      <c r="B10" s="9" t="s">
        <v>3</v>
      </c>
      <c r="C10" s="6" t="s">
        <v>481</v>
      </c>
      <c r="D10" s="93">
        <v>299.3</v>
      </c>
      <c r="E10" s="93"/>
      <c r="F10" s="93">
        <v>319.7</v>
      </c>
      <c r="G10" s="93">
        <v>319.7</v>
      </c>
    </row>
    <row r="11" spans="1:7" ht="14.25">
      <c r="A11" s="4"/>
      <c r="B11" s="9" t="s">
        <v>3</v>
      </c>
      <c r="C11" s="6" t="s">
        <v>482</v>
      </c>
      <c r="D11" s="93">
        <v>751.5</v>
      </c>
      <c r="E11" s="93"/>
      <c r="F11" s="93">
        <v>758.6</v>
      </c>
      <c r="G11" s="93">
        <v>758.6</v>
      </c>
    </row>
    <row r="12" spans="1:7" ht="15">
      <c r="A12" s="4">
        <v>212</v>
      </c>
      <c r="B12" s="5" t="s">
        <v>4</v>
      </c>
      <c r="C12" s="8"/>
      <c r="D12" s="80">
        <f>D13</f>
        <v>0.9</v>
      </c>
      <c r="E12" s="80"/>
      <c r="F12" s="80">
        <f>F13</f>
        <v>0.9</v>
      </c>
      <c r="G12" s="80">
        <f>G13</f>
        <v>0.9</v>
      </c>
    </row>
    <row r="13" spans="1:7" ht="14.25">
      <c r="A13" s="4"/>
      <c r="B13" s="9" t="s">
        <v>210</v>
      </c>
      <c r="C13" s="6" t="s">
        <v>483</v>
      </c>
      <c r="D13" s="93">
        <v>0.9</v>
      </c>
      <c r="E13" s="93"/>
      <c r="F13" s="93">
        <v>0.9</v>
      </c>
      <c r="G13" s="93">
        <v>0.9</v>
      </c>
    </row>
    <row r="14" spans="1:7" ht="15">
      <c r="A14" s="4">
        <v>213</v>
      </c>
      <c r="B14" s="5" t="s">
        <v>8</v>
      </c>
      <c r="C14" s="12"/>
      <c r="D14" s="80">
        <f>D15+D17+D16</f>
        <v>323.6</v>
      </c>
      <c r="E14" s="80"/>
      <c r="F14" s="80">
        <f>F15+F17+F16</f>
        <v>325.7</v>
      </c>
      <c r="G14" s="80">
        <f>G15+G17+G16</f>
        <v>325.7</v>
      </c>
    </row>
    <row r="15" spans="1:7" ht="14.25">
      <c r="A15" s="4"/>
      <c r="B15" s="9" t="s">
        <v>8</v>
      </c>
      <c r="C15" s="6" t="s">
        <v>484</v>
      </c>
      <c r="D15" s="93">
        <v>6.2</v>
      </c>
      <c r="E15" s="93"/>
      <c r="F15" s="93"/>
      <c r="G15" s="93"/>
    </row>
    <row r="16" spans="1:7" ht="14.25">
      <c r="A16" s="4"/>
      <c r="B16" s="9" t="s">
        <v>8</v>
      </c>
      <c r="C16" s="6" t="s">
        <v>485</v>
      </c>
      <c r="D16" s="93">
        <v>90.4</v>
      </c>
      <c r="E16" s="93"/>
      <c r="F16" s="93">
        <v>96.6</v>
      </c>
      <c r="G16" s="93">
        <v>96.6</v>
      </c>
    </row>
    <row r="17" spans="1:7" ht="14.25">
      <c r="A17" s="4"/>
      <c r="B17" s="9" t="s">
        <v>8</v>
      </c>
      <c r="C17" s="6" t="s">
        <v>486</v>
      </c>
      <c r="D17" s="93">
        <v>227</v>
      </c>
      <c r="E17" s="93"/>
      <c r="F17" s="93">
        <v>229.1</v>
      </c>
      <c r="G17" s="93">
        <v>229.1</v>
      </c>
    </row>
    <row r="18" spans="1:7" ht="15">
      <c r="A18" s="4">
        <v>221</v>
      </c>
      <c r="B18" s="5" t="s">
        <v>259</v>
      </c>
      <c r="C18" s="12"/>
      <c r="D18" s="80">
        <f>D19+D20</f>
        <v>10.3</v>
      </c>
      <c r="E18" s="94"/>
      <c r="F18" s="80">
        <f>F19+F20</f>
        <v>5.1</v>
      </c>
      <c r="G18" s="80">
        <f>G19+G20</f>
        <v>10.3</v>
      </c>
    </row>
    <row r="19" spans="1:7" ht="14.25">
      <c r="A19" s="4"/>
      <c r="B19" s="9" t="s">
        <v>9</v>
      </c>
      <c r="C19" s="6" t="s">
        <v>487</v>
      </c>
      <c r="D19" s="93">
        <v>3.9</v>
      </c>
      <c r="E19" s="93"/>
      <c r="F19" s="93">
        <v>1.9</v>
      </c>
      <c r="G19" s="93">
        <v>3.9</v>
      </c>
    </row>
    <row r="20" spans="1:7" ht="14.25">
      <c r="A20" s="4"/>
      <c r="B20" s="9" t="s">
        <v>258</v>
      </c>
      <c r="C20" s="6" t="s">
        <v>487</v>
      </c>
      <c r="D20" s="93">
        <v>6.4</v>
      </c>
      <c r="E20" s="93"/>
      <c r="F20" s="93">
        <v>3.2</v>
      </c>
      <c r="G20" s="93">
        <v>6.4</v>
      </c>
    </row>
    <row r="21" spans="1:7" ht="15">
      <c r="A21" s="4">
        <v>223</v>
      </c>
      <c r="B21" s="5" t="s">
        <v>11</v>
      </c>
      <c r="C21" s="8"/>
      <c r="D21" s="80">
        <f>SUM(D22:D25)</f>
        <v>168.8</v>
      </c>
      <c r="E21" s="80">
        <f>SUM(E22:E25)</f>
        <v>0</v>
      </c>
      <c r="F21" s="80">
        <f>SUM(F22:F25)</f>
        <v>95.1</v>
      </c>
      <c r="G21" s="80">
        <f>SUM(G22:G25)</f>
        <v>168.8</v>
      </c>
    </row>
    <row r="22" spans="1:7" ht="14.25">
      <c r="A22" s="4" t="s">
        <v>12</v>
      </c>
      <c r="B22" s="9" t="s">
        <v>13</v>
      </c>
      <c r="C22" s="6" t="s">
        <v>488</v>
      </c>
      <c r="D22" s="93">
        <v>114.4</v>
      </c>
      <c r="E22" s="93"/>
      <c r="F22" s="93">
        <v>62.9</v>
      </c>
      <c r="G22" s="93">
        <v>114.4</v>
      </c>
    </row>
    <row r="23" spans="1:7" ht="14.25">
      <c r="A23" s="4"/>
      <c r="B23" s="9" t="s">
        <v>14</v>
      </c>
      <c r="C23" s="6" t="s">
        <v>488</v>
      </c>
      <c r="D23" s="93">
        <v>49.4</v>
      </c>
      <c r="E23" s="93"/>
      <c r="F23" s="93">
        <v>27.2</v>
      </c>
      <c r="G23" s="93">
        <v>49.4</v>
      </c>
    </row>
    <row r="24" spans="1:7" ht="14.25">
      <c r="A24" s="4"/>
      <c r="B24" s="9" t="s">
        <v>15</v>
      </c>
      <c r="C24" s="6" t="s">
        <v>488</v>
      </c>
      <c r="D24" s="93">
        <v>5</v>
      </c>
      <c r="E24" s="93"/>
      <c r="F24" s="93">
        <v>5</v>
      </c>
      <c r="G24" s="93">
        <v>5</v>
      </c>
    </row>
    <row r="25" spans="1:7" ht="14.25">
      <c r="A25" s="4"/>
      <c r="B25" s="9" t="s">
        <v>211</v>
      </c>
      <c r="C25" s="6"/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68.2</v>
      </c>
      <c r="E26" s="80">
        <f>SUM(E27:E45)</f>
        <v>0</v>
      </c>
      <c r="F26" s="80">
        <f>SUM(F27:F45)</f>
        <v>48.70000000000001</v>
      </c>
      <c r="G26" s="80">
        <f>SUM(G27:G45)</f>
        <v>78.2</v>
      </c>
    </row>
    <row r="27" spans="1:7" ht="14.25">
      <c r="A27" s="11"/>
      <c r="B27" s="57" t="s">
        <v>212</v>
      </c>
      <c r="C27" s="6" t="s">
        <v>489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489</v>
      </c>
      <c r="D28" s="93">
        <v>5</v>
      </c>
      <c r="E28" s="93"/>
      <c r="F28" s="93"/>
      <c r="G28" s="93">
        <v>5</v>
      </c>
    </row>
    <row r="29" spans="1:7" ht="14.25">
      <c r="A29" s="11"/>
      <c r="B29" s="31" t="s">
        <v>214</v>
      </c>
      <c r="C29" s="6" t="s">
        <v>489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489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489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489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489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489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489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489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489</v>
      </c>
      <c r="D37" s="93">
        <v>10.5</v>
      </c>
      <c r="E37" s="93"/>
      <c r="F37" s="93">
        <v>10.5</v>
      </c>
      <c r="G37" s="93">
        <v>10.5</v>
      </c>
    </row>
    <row r="38" spans="1:7" ht="14.25">
      <c r="A38" s="61"/>
      <c r="B38" s="73" t="s">
        <v>224</v>
      </c>
      <c r="C38" s="6" t="s">
        <v>489</v>
      </c>
      <c r="D38" s="93">
        <v>1.3</v>
      </c>
      <c r="E38" s="93"/>
      <c r="F38" s="93"/>
      <c r="G38" s="93">
        <v>1.3</v>
      </c>
    </row>
    <row r="39" spans="1:7" ht="14.25">
      <c r="A39" s="61"/>
      <c r="B39" s="73" t="s">
        <v>225</v>
      </c>
      <c r="C39" s="6" t="s">
        <v>489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489</v>
      </c>
      <c r="D40" s="93">
        <v>3.6</v>
      </c>
      <c r="E40" s="93"/>
      <c r="F40" s="93">
        <v>3.6</v>
      </c>
      <c r="G40" s="93">
        <v>3.6</v>
      </c>
    </row>
    <row r="41" spans="1:7" ht="14.25">
      <c r="A41" s="61"/>
      <c r="B41" s="57" t="s">
        <v>227</v>
      </c>
      <c r="C41" s="6" t="s">
        <v>489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489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489</v>
      </c>
      <c r="D43" s="93">
        <v>1.2</v>
      </c>
      <c r="E43" s="93"/>
      <c r="F43" s="93"/>
      <c r="G43" s="93">
        <v>1.2</v>
      </c>
    </row>
    <row r="44" spans="1:7" ht="14.25">
      <c r="A44" s="61"/>
      <c r="B44" s="57" t="s">
        <v>230</v>
      </c>
      <c r="C44" s="6" t="s">
        <v>489</v>
      </c>
      <c r="D44" s="93"/>
      <c r="E44" s="93"/>
      <c r="F44" s="93"/>
      <c r="G44" s="93"/>
    </row>
    <row r="45" spans="1:7" ht="14.25">
      <c r="A45" s="14"/>
      <c r="B45" s="57"/>
      <c r="C45" s="6"/>
      <c r="D45" s="93"/>
      <c r="E45" s="94"/>
      <c r="F45" s="94"/>
      <c r="G45" s="94"/>
    </row>
    <row r="46" spans="1:7" ht="15">
      <c r="A46" s="4">
        <v>226</v>
      </c>
      <c r="B46" s="5" t="s">
        <v>18</v>
      </c>
      <c r="C46" s="12"/>
      <c r="D46" s="80">
        <f>SUM(D47:D60)</f>
        <v>22</v>
      </c>
      <c r="E46" s="80">
        <f>SUM(E47:E60)</f>
        <v>0</v>
      </c>
      <c r="F46" s="80">
        <f>SUM(F47:F60)</f>
        <v>6</v>
      </c>
      <c r="G46" s="80">
        <f>SUM(G47:G60)</f>
        <v>14.9</v>
      </c>
    </row>
    <row r="47" spans="1:7" ht="14.25">
      <c r="A47" s="72"/>
      <c r="B47" s="74" t="s">
        <v>231</v>
      </c>
      <c r="C47" s="6" t="s">
        <v>490</v>
      </c>
      <c r="D47" s="93">
        <v>10.8</v>
      </c>
      <c r="E47" s="93"/>
      <c r="F47" s="93">
        <v>6</v>
      </c>
      <c r="G47" s="93">
        <v>3.7</v>
      </c>
    </row>
    <row r="48" spans="1:7" ht="14.25">
      <c r="A48" s="14"/>
      <c r="B48" s="31" t="s">
        <v>232</v>
      </c>
      <c r="C48" s="6" t="s">
        <v>490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490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490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490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490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490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490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490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490</v>
      </c>
      <c r="D56" s="93">
        <v>2.7</v>
      </c>
      <c r="E56" s="93"/>
      <c r="F56" s="93"/>
      <c r="G56" s="93">
        <v>2.7</v>
      </c>
    </row>
    <row r="57" spans="1:7" ht="14.25">
      <c r="A57" s="14"/>
      <c r="B57" s="31" t="s">
        <v>241</v>
      </c>
      <c r="C57" s="6" t="s">
        <v>490</v>
      </c>
      <c r="D57" s="93">
        <v>1.4</v>
      </c>
      <c r="E57" s="93"/>
      <c r="F57" s="93"/>
      <c r="G57" s="93">
        <v>1.4</v>
      </c>
    </row>
    <row r="58" spans="1:7" ht="33.75">
      <c r="A58" s="14"/>
      <c r="B58" s="75" t="s">
        <v>242</v>
      </c>
      <c r="C58" s="6" t="s">
        <v>490</v>
      </c>
      <c r="D58" s="93">
        <v>3.5</v>
      </c>
      <c r="E58" s="93"/>
      <c r="F58" s="93"/>
      <c r="G58" s="93">
        <v>3.5</v>
      </c>
    </row>
    <row r="59" spans="1:7" ht="14.25">
      <c r="A59" s="14"/>
      <c r="B59" s="31" t="s">
        <v>243</v>
      </c>
      <c r="C59" s="6" t="s">
        <v>490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490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491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491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0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492</v>
      </c>
      <c r="D65" s="93"/>
      <c r="E65" s="93"/>
      <c r="F65" s="93"/>
      <c r="G65" s="93"/>
    </row>
    <row r="66" spans="1:7" ht="14.25">
      <c r="A66" s="14"/>
      <c r="B66" s="31"/>
      <c r="C66" s="6" t="s">
        <v>493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23.2</v>
      </c>
      <c r="E67" s="80"/>
      <c r="F67" s="80">
        <f>F68+F69</f>
        <v>15</v>
      </c>
      <c r="G67" s="80">
        <f>G68+G69</f>
        <v>23.2</v>
      </c>
    </row>
    <row r="68" spans="1:7" ht="14.25">
      <c r="A68" s="4"/>
      <c r="B68" s="58" t="s">
        <v>36</v>
      </c>
      <c r="C68" s="6" t="s">
        <v>494</v>
      </c>
      <c r="D68" s="93">
        <v>23.2</v>
      </c>
      <c r="E68" s="93"/>
      <c r="F68" s="93">
        <v>15</v>
      </c>
      <c r="G68" s="93">
        <v>23.2</v>
      </c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14.7</v>
      </c>
      <c r="E70" s="80"/>
      <c r="F70" s="80">
        <f>F71+F72+F73+F74</f>
        <v>14.7</v>
      </c>
      <c r="G70" s="80">
        <f>G71+G72+G73+G74</f>
        <v>14.7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495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495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503</v>
      </c>
      <c r="D74" s="93">
        <v>14.7</v>
      </c>
      <c r="E74" s="93"/>
      <c r="F74" s="93">
        <v>14.7</v>
      </c>
      <c r="G74" s="93">
        <v>14.7</v>
      </c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2.4</v>
      </c>
      <c r="E76" s="80"/>
      <c r="F76" s="80">
        <f>F77+F78</f>
        <v>0.7</v>
      </c>
      <c r="G76" s="80">
        <f>G77+G78</f>
        <v>2.4</v>
      </c>
    </row>
    <row r="77" spans="1:7" ht="14.25">
      <c r="A77" s="17"/>
      <c r="B77" s="9" t="s">
        <v>85</v>
      </c>
      <c r="C77" s="6" t="s">
        <v>496</v>
      </c>
      <c r="D77" s="93">
        <v>1.4</v>
      </c>
      <c r="E77" s="93"/>
      <c r="F77" s="93"/>
      <c r="G77" s="93">
        <v>1.4</v>
      </c>
    </row>
    <row r="78" spans="1:7" ht="14.25">
      <c r="A78" s="17"/>
      <c r="B78" s="9" t="s">
        <v>248</v>
      </c>
      <c r="C78" s="6" t="s">
        <v>496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100.7</v>
      </c>
      <c r="E79" s="80"/>
      <c r="F79" s="80">
        <f>F80+F81</f>
        <v>34.6</v>
      </c>
      <c r="G79" s="80">
        <f>G80+G81</f>
        <v>100.7</v>
      </c>
    </row>
    <row r="80" spans="1:7" ht="14.25">
      <c r="A80" s="4"/>
      <c r="B80" s="5"/>
      <c r="C80" s="6" t="s">
        <v>497</v>
      </c>
      <c r="D80" s="93"/>
      <c r="E80" s="93"/>
      <c r="F80" s="93"/>
      <c r="G80" s="93"/>
    </row>
    <row r="81" spans="1:7" ht="14.25">
      <c r="A81" s="4"/>
      <c r="B81" s="5"/>
      <c r="C81" s="6" t="s">
        <v>498</v>
      </c>
      <c r="D81" s="93">
        <v>100.7</v>
      </c>
      <c r="E81" s="93"/>
      <c r="F81" s="93">
        <v>34.6</v>
      </c>
      <c r="G81" s="93">
        <v>100.7</v>
      </c>
    </row>
    <row r="82" spans="1:7" ht="15">
      <c r="A82" s="4">
        <v>343</v>
      </c>
      <c r="B82" s="5" t="s">
        <v>22</v>
      </c>
      <c r="C82" s="12" t="s">
        <v>499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500</v>
      </c>
      <c r="D83" s="80">
        <v>35.2</v>
      </c>
      <c r="E83" s="80"/>
      <c r="F83" s="80"/>
      <c r="G83" s="80">
        <v>35.2</v>
      </c>
    </row>
    <row r="84" spans="1:7" ht="15">
      <c r="A84" s="4">
        <v>345</v>
      </c>
      <c r="B84" s="5" t="s">
        <v>250</v>
      </c>
      <c r="C84" s="12" t="s">
        <v>501</v>
      </c>
      <c r="D84" s="80">
        <v>7.1</v>
      </c>
      <c r="E84" s="80"/>
      <c r="F84" s="80"/>
      <c r="G84" s="80">
        <v>7.1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14.7</v>
      </c>
      <c r="E85" s="80"/>
      <c r="F85" s="80">
        <f>F86+F87+F88+F89+F90+F91+F92+F93+F94</f>
        <v>1.8</v>
      </c>
      <c r="G85" s="80">
        <f>G86+G87+G88+G89+G90+G91+G92+G93+G94</f>
        <v>4.5</v>
      </c>
    </row>
    <row r="86" spans="1:7" ht="14.25">
      <c r="A86" s="17"/>
      <c r="B86" s="9" t="s">
        <v>251</v>
      </c>
      <c r="C86" s="6" t="s">
        <v>502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502</v>
      </c>
      <c r="D87" s="93">
        <v>2</v>
      </c>
      <c r="E87" s="93"/>
      <c r="F87" s="93"/>
      <c r="G87" s="93"/>
    </row>
    <row r="88" spans="1:7" ht="14.25">
      <c r="A88" s="17"/>
      <c r="B88" s="9" t="s">
        <v>253</v>
      </c>
      <c r="C88" s="6" t="s">
        <v>502</v>
      </c>
      <c r="D88" s="93">
        <v>4.5</v>
      </c>
      <c r="E88" s="93"/>
      <c r="F88" s="93">
        <v>1.8</v>
      </c>
      <c r="G88" s="93">
        <v>4.5</v>
      </c>
    </row>
    <row r="89" spans="1:7" ht="14.25">
      <c r="A89" s="17"/>
      <c r="B89" s="9" t="s">
        <v>254</v>
      </c>
      <c r="C89" s="6" t="s">
        <v>502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502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502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502</v>
      </c>
      <c r="D92" s="93">
        <v>3.1</v>
      </c>
      <c r="E92" s="93"/>
      <c r="F92" s="93"/>
      <c r="G92" s="93"/>
    </row>
    <row r="93" spans="1:7" ht="14.25">
      <c r="A93" s="17"/>
      <c r="B93" s="9" t="s">
        <v>291</v>
      </c>
      <c r="C93" s="6" t="s">
        <v>502</v>
      </c>
      <c r="D93" s="93">
        <v>5.1</v>
      </c>
      <c r="E93" s="93"/>
      <c r="F93" s="93"/>
      <c r="G93" s="93"/>
    </row>
    <row r="94" spans="1:7" ht="14.25">
      <c r="A94" s="17"/>
      <c r="B94" s="9" t="s">
        <v>20</v>
      </c>
      <c r="C94" s="6" t="s">
        <v>504</v>
      </c>
      <c r="D94" s="93"/>
      <c r="E94" s="93"/>
      <c r="F94" s="93"/>
      <c r="G94" s="93"/>
    </row>
    <row r="95" spans="1:7" ht="15">
      <c r="A95" s="4"/>
      <c r="B95" s="5"/>
      <c r="C95" s="12"/>
      <c r="D95" s="80"/>
      <c r="E95" s="80"/>
      <c r="F95" s="80"/>
      <c r="G95" s="80"/>
    </row>
    <row r="96" spans="1:7" ht="14.25">
      <c r="A96" s="17"/>
      <c r="B96" s="9"/>
      <c r="C96" s="6"/>
      <c r="D96" s="93"/>
      <c r="E96" s="93"/>
      <c r="F96" s="93"/>
      <c r="G96" s="93"/>
    </row>
    <row r="97" spans="1:7" ht="14.25">
      <c r="A97" s="4"/>
      <c r="B97" s="9"/>
      <c r="C97" s="6"/>
      <c r="D97" s="93"/>
      <c r="E97" s="93"/>
      <c r="F97" s="93"/>
      <c r="G97" s="95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D8+D12+D14+D18+D21+D26+D46+D61+D67+D70+D76+D79+D82+D83+D84+D85+D64</f>
        <v>1863.0000000000005</v>
      </c>
      <c r="E98" s="45"/>
      <c r="F98" s="45">
        <f>F8+F12+F14+F18+F21+F26+F46+F61+F67+F70+F76+F79+F82+F83+F84+F85+F64</f>
        <v>1626.6</v>
      </c>
      <c r="G98" s="45">
        <f>G8+G12+G14+G18+G21+G26+G46+G61+G67+G70+G76+G79+G82+G83+G84+G85+G64</f>
        <v>1864.9000000000003</v>
      </c>
    </row>
    <row r="99" spans="1:7" ht="12.75">
      <c r="A99" s="83"/>
      <c r="B99" s="83" t="s">
        <v>260</v>
      </c>
      <c r="C99" s="84"/>
      <c r="D99" s="86">
        <v>843200</v>
      </c>
      <c r="E99" s="86"/>
      <c r="F99" s="86">
        <v>624200</v>
      </c>
      <c r="G99" s="86">
        <v>862500</v>
      </c>
    </row>
    <row r="100" spans="1:7" ht="12.75">
      <c r="A100" s="85"/>
      <c r="B100" s="85" t="s">
        <v>261</v>
      </c>
      <c r="C100" s="85"/>
      <c r="D100" s="86">
        <v>996200</v>
      </c>
      <c r="E100" s="86"/>
      <c r="F100" s="86">
        <v>1005400</v>
      </c>
      <c r="G100" s="86">
        <v>1005400</v>
      </c>
    </row>
    <row r="101" spans="1:7" ht="12.75">
      <c r="A101" s="85"/>
      <c r="B101" s="85" t="s">
        <v>262</v>
      </c>
      <c r="C101" s="85"/>
      <c r="D101" s="87">
        <v>136000</v>
      </c>
      <c r="E101" s="87"/>
      <c r="F101" s="87">
        <v>136000</v>
      </c>
      <c r="G101" s="87">
        <v>136000</v>
      </c>
    </row>
    <row r="102" spans="1:6" ht="12.75">
      <c r="A102" s="83"/>
      <c r="B102" s="83" t="s">
        <v>264</v>
      </c>
      <c r="C102" s="83"/>
      <c r="D102" s="88">
        <v>26600</v>
      </c>
      <c r="F102" s="89"/>
    </row>
    <row r="103" spans="1:6" ht="12.75">
      <c r="A103" s="85"/>
      <c r="B103" s="85"/>
      <c r="C103" s="85"/>
      <c r="F103" s="88"/>
    </row>
    <row r="104" ht="12.75">
      <c r="B104" s="85"/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4.003906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505</v>
      </c>
      <c r="B2" s="97"/>
      <c r="C2" s="97"/>
      <c r="D2" s="97"/>
      <c r="E2" s="97"/>
      <c r="F2" s="97"/>
      <c r="G2" s="97"/>
    </row>
    <row r="3" spans="1:7" ht="18">
      <c r="A3" s="97" t="s">
        <v>693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1518.9</v>
      </c>
      <c r="E8" s="80"/>
      <c r="F8" s="80">
        <f>F9+F11+F10</f>
        <v>1531.2</v>
      </c>
      <c r="G8" s="80">
        <f>G9+G11+G10</f>
        <v>1531.2</v>
      </c>
    </row>
    <row r="9" spans="1:7" ht="14.25">
      <c r="A9" s="4"/>
      <c r="B9" s="9" t="s">
        <v>3</v>
      </c>
      <c r="C9" s="6" t="s">
        <v>509</v>
      </c>
      <c r="D9" s="93">
        <v>20.4</v>
      </c>
      <c r="E9" s="93"/>
      <c r="F9" s="93"/>
      <c r="G9" s="93"/>
    </row>
    <row r="10" spans="1:7" ht="14.25">
      <c r="A10" s="4"/>
      <c r="B10" s="9" t="s">
        <v>3</v>
      </c>
      <c r="C10" s="6" t="s">
        <v>510</v>
      </c>
      <c r="D10" s="93">
        <v>299.3</v>
      </c>
      <c r="E10" s="93"/>
      <c r="F10" s="93">
        <v>319.7</v>
      </c>
      <c r="G10" s="93">
        <v>319.7</v>
      </c>
    </row>
    <row r="11" spans="1:7" ht="14.25">
      <c r="A11" s="4"/>
      <c r="B11" s="9" t="s">
        <v>3</v>
      </c>
      <c r="C11" s="6" t="s">
        <v>511</v>
      </c>
      <c r="D11" s="93">
        <v>1199.2</v>
      </c>
      <c r="E11" s="93"/>
      <c r="F11" s="93">
        <v>1211.5</v>
      </c>
      <c r="G11" s="93">
        <v>1211.5</v>
      </c>
    </row>
    <row r="12" spans="1:7" ht="15">
      <c r="A12" s="4">
        <v>212</v>
      </c>
      <c r="B12" s="5" t="s">
        <v>4</v>
      </c>
      <c r="C12" s="8"/>
      <c r="D12" s="80">
        <f>D13</f>
        <v>1.8</v>
      </c>
      <c r="E12" s="80"/>
      <c r="F12" s="80">
        <f>F13</f>
        <v>1.8</v>
      </c>
      <c r="G12" s="80">
        <f>G13</f>
        <v>1.8</v>
      </c>
    </row>
    <row r="13" spans="1:7" ht="14.25">
      <c r="A13" s="4"/>
      <c r="B13" s="9" t="s">
        <v>210</v>
      </c>
      <c r="C13" s="6" t="s">
        <v>512</v>
      </c>
      <c r="D13" s="93">
        <v>1.8</v>
      </c>
      <c r="E13" s="93"/>
      <c r="F13" s="93">
        <v>1.8</v>
      </c>
      <c r="G13" s="93">
        <v>1.8</v>
      </c>
    </row>
    <row r="14" spans="1:7" ht="15">
      <c r="A14" s="4">
        <v>213</v>
      </c>
      <c r="B14" s="5" t="s">
        <v>8</v>
      </c>
      <c r="C14" s="12"/>
      <c r="D14" s="80">
        <f>D15+D17+D16</f>
        <v>458.79999999999995</v>
      </c>
      <c r="E14" s="80"/>
      <c r="F14" s="80">
        <f>F15+F17+F16</f>
        <v>462.5</v>
      </c>
      <c r="G14" s="80">
        <f>G15+G17+G16</f>
        <v>462.5</v>
      </c>
    </row>
    <row r="15" spans="1:7" ht="14.25">
      <c r="A15" s="4"/>
      <c r="B15" s="9" t="s">
        <v>8</v>
      </c>
      <c r="C15" s="6" t="s">
        <v>513</v>
      </c>
      <c r="D15" s="93">
        <v>6.2</v>
      </c>
      <c r="E15" s="93"/>
      <c r="F15" s="93"/>
      <c r="G15" s="93"/>
    </row>
    <row r="16" spans="1:7" ht="14.25">
      <c r="A16" s="4"/>
      <c r="B16" s="9" t="s">
        <v>8</v>
      </c>
      <c r="C16" s="6" t="s">
        <v>514</v>
      </c>
      <c r="D16" s="93">
        <v>90.4</v>
      </c>
      <c r="E16" s="93"/>
      <c r="F16" s="93">
        <v>96.6</v>
      </c>
      <c r="G16" s="93">
        <v>96.6</v>
      </c>
    </row>
    <row r="17" spans="1:7" ht="14.25">
      <c r="A17" s="4"/>
      <c r="B17" s="9" t="s">
        <v>8</v>
      </c>
      <c r="C17" s="6" t="s">
        <v>515</v>
      </c>
      <c r="D17" s="93">
        <v>362.2</v>
      </c>
      <c r="E17" s="93"/>
      <c r="F17" s="93">
        <v>365.9</v>
      </c>
      <c r="G17" s="93">
        <v>365.9</v>
      </c>
    </row>
    <row r="18" spans="1:7" ht="15">
      <c r="A18" s="4">
        <v>221</v>
      </c>
      <c r="B18" s="5" t="s">
        <v>259</v>
      </c>
      <c r="C18" s="12"/>
      <c r="D18" s="80">
        <f>D19+D20</f>
        <v>9.100000000000001</v>
      </c>
      <c r="E18" s="94"/>
      <c r="F18" s="80">
        <f>F19+F20</f>
        <v>4.6</v>
      </c>
      <c r="G18" s="80">
        <f>G19+G20</f>
        <v>9.100000000000001</v>
      </c>
    </row>
    <row r="19" spans="1:7" ht="14.25">
      <c r="A19" s="4"/>
      <c r="B19" s="9" t="s">
        <v>9</v>
      </c>
      <c r="C19" s="6" t="s">
        <v>516</v>
      </c>
      <c r="D19" s="93">
        <v>2.7</v>
      </c>
      <c r="E19" s="93"/>
      <c r="F19" s="93">
        <v>1.4</v>
      </c>
      <c r="G19" s="93">
        <v>2.7</v>
      </c>
    </row>
    <row r="20" spans="1:7" ht="14.25">
      <c r="A20" s="4"/>
      <c r="B20" s="9" t="s">
        <v>258</v>
      </c>
      <c r="C20" s="6" t="s">
        <v>516</v>
      </c>
      <c r="D20" s="93">
        <v>6.4</v>
      </c>
      <c r="E20" s="93"/>
      <c r="F20" s="93">
        <v>3.2</v>
      </c>
      <c r="G20" s="93">
        <v>6.4</v>
      </c>
    </row>
    <row r="21" spans="1:7" ht="15">
      <c r="A21" s="4">
        <v>223</v>
      </c>
      <c r="B21" s="5" t="s">
        <v>11</v>
      </c>
      <c r="C21" s="8"/>
      <c r="D21" s="80">
        <f>SUM(D22:D25)</f>
        <v>681.2</v>
      </c>
      <c r="E21" s="80">
        <f>SUM(E22:E25)</f>
        <v>0</v>
      </c>
      <c r="F21" s="80">
        <f>SUM(F22:F25)</f>
        <v>376.8</v>
      </c>
      <c r="G21" s="80">
        <f>SUM(G22:G25)</f>
        <v>681.2</v>
      </c>
    </row>
    <row r="22" spans="1:7" ht="14.25">
      <c r="A22" s="4" t="s">
        <v>12</v>
      </c>
      <c r="B22" s="9" t="s">
        <v>13</v>
      </c>
      <c r="C22" s="6" t="s">
        <v>517</v>
      </c>
      <c r="D22" s="93"/>
      <c r="E22" s="93"/>
      <c r="F22" s="93"/>
      <c r="G22" s="93"/>
    </row>
    <row r="23" spans="1:7" ht="14.25">
      <c r="A23" s="4"/>
      <c r="B23" s="9" t="s">
        <v>14</v>
      </c>
      <c r="C23" s="6" t="s">
        <v>517</v>
      </c>
      <c r="D23" s="93">
        <v>676.5</v>
      </c>
      <c r="E23" s="93"/>
      <c r="F23" s="93">
        <v>372.1</v>
      </c>
      <c r="G23" s="93">
        <v>676.5</v>
      </c>
    </row>
    <row r="24" spans="1:7" ht="14.25">
      <c r="A24" s="4"/>
      <c r="B24" s="9" t="s">
        <v>15</v>
      </c>
      <c r="C24" s="6" t="s">
        <v>517</v>
      </c>
      <c r="D24" s="93">
        <v>4.7</v>
      </c>
      <c r="E24" s="93"/>
      <c r="F24" s="93">
        <v>4.7</v>
      </c>
      <c r="G24" s="93">
        <v>4.7</v>
      </c>
    </row>
    <row r="25" spans="1:7" ht="14.25">
      <c r="A25" s="4"/>
      <c r="B25" s="9" t="s">
        <v>211</v>
      </c>
      <c r="C25" s="6"/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55.900000000000006</v>
      </c>
      <c r="E26" s="80">
        <f>SUM(E27:E45)</f>
        <v>0</v>
      </c>
      <c r="F26" s="80">
        <f>SUM(F27:F45)</f>
        <v>39.2</v>
      </c>
      <c r="G26" s="80">
        <f>SUM(G27:G45)</f>
        <v>65.9</v>
      </c>
    </row>
    <row r="27" spans="1:7" ht="14.25">
      <c r="A27" s="11"/>
      <c r="B27" s="57" t="s">
        <v>212</v>
      </c>
      <c r="C27" s="6" t="s">
        <v>518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518</v>
      </c>
      <c r="D28" s="93">
        <v>4.7</v>
      </c>
      <c r="E28" s="93"/>
      <c r="F28" s="93"/>
      <c r="G28" s="93">
        <v>4.7</v>
      </c>
    </row>
    <row r="29" spans="1:7" ht="14.25">
      <c r="A29" s="11"/>
      <c r="B29" s="31" t="s">
        <v>214</v>
      </c>
      <c r="C29" s="6" t="s">
        <v>518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518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518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518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518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518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518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518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518</v>
      </c>
      <c r="D37" s="93"/>
      <c r="E37" s="93"/>
      <c r="F37" s="93"/>
      <c r="G37" s="93"/>
    </row>
    <row r="38" spans="1:7" ht="14.25">
      <c r="A38" s="61"/>
      <c r="B38" s="73" t="s">
        <v>224</v>
      </c>
      <c r="C38" s="6" t="s">
        <v>518</v>
      </c>
      <c r="D38" s="93"/>
      <c r="E38" s="93"/>
      <c r="F38" s="93"/>
      <c r="G38" s="93"/>
    </row>
    <row r="39" spans="1:7" ht="14.25">
      <c r="A39" s="61"/>
      <c r="B39" s="73" t="s">
        <v>225</v>
      </c>
      <c r="C39" s="6" t="s">
        <v>518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518</v>
      </c>
      <c r="D40" s="93">
        <v>4.6</v>
      </c>
      <c r="E40" s="93"/>
      <c r="F40" s="93">
        <v>4.6</v>
      </c>
      <c r="G40" s="93">
        <v>4.6</v>
      </c>
    </row>
    <row r="41" spans="1:7" ht="14.25">
      <c r="A41" s="61"/>
      <c r="B41" s="57" t="s">
        <v>227</v>
      </c>
      <c r="C41" s="6" t="s">
        <v>518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518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518</v>
      </c>
      <c r="D43" s="93"/>
      <c r="E43" s="93"/>
      <c r="F43" s="93"/>
      <c r="G43" s="93"/>
    </row>
    <row r="44" spans="1:7" ht="14.25">
      <c r="A44" s="61"/>
      <c r="B44" s="57" t="s">
        <v>230</v>
      </c>
      <c r="C44" s="6" t="s">
        <v>518</v>
      </c>
      <c r="D44" s="93"/>
      <c r="E44" s="93"/>
      <c r="F44" s="93"/>
      <c r="G44" s="93"/>
    </row>
    <row r="45" spans="1:7" ht="14.25">
      <c r="A45" s="14"/>
      <c r="B45" s="57"/>
      <c r="C45" s="6"/>
      <c r="D45" s="93"/>
      <c r="E45" s="94"/>
      <c r="F45" s="94"/>
      <c r="G45" s="94"/>
    </row>
    <row r="46" spans="1:7" ht="15">
      <c r="A46" s="4">
        <v>226</v>
      </c>
      <c r="B46" s="5" t="s">
        <v>18</v>
      </c>
      <c r="C46" s="12"/>
      <c r="D46" s="80">
        <f>SUM(D47:D60)</f>
        <v>27.9</v>
      </c>
      <c r="E46" s="80">
        <f>SUM(E47:E60)</f>
        <v>0</v>
      </c>
      <c r="F46" s="80">
        <f>SUM(F47:F60)</f>
        <v>7.8</v>
      </c>
      <c r="G46" s="80">
        <f>SUM(G47:G60)</f>
        <v>18.700000000000003</v>
      </c>
    </row>
    <row r="47" spans="1:7" ht="14.25">
      <c r="A47" s="72"/>
      <c r="B47" s="74" t="s">
        <v>231</v>
      </c>
      <c r="C47" s="6" t="s">
        <v>519</v>
      </c>
      <c r="D47" s="93">
        <v>14</v>
      </c>
      <c r="E47" s="93"/>
      <c r="F47" s="93">
        <v>7.8</v>
      </c>
      <c r="G47" s="93">
        <v>4.8</v>
      </c>
    </row>
    <row r="48" spans="1:7" ht="14.25">
      <c r="A48" s="14"/>
      <c r="B48" s="31" t="s">
        <v>232</v>
      </c>
      <c r="C48" s="6" t="s">
        <v>519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519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519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519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519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519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519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519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519</v>
      </c>
      <c r="D56" s="93">
        <v>5.4</v>
      </c>
      <c r="E56" s="93"/>
      <c r="F56" s="93"/>
      <c r="G56" s="93">
        <v>5.4</v>
      </c>
    </row>
    <row r="57" spans="1:7" ht="14.25">
      <c r="A57" s="14"/>
      <c r="B57" s="31" t="s">
        <v>241</v>
      </c>
      <c r="C57" s="6" t="s">
        <v>519</v>
      </c>
      <c r="D57" s="93">
        <v>1.4</v>
      </c>
      <c r="E57" s="93"/>
      <c r="F57" s="93"/>
      <c r="G57" s="93">
        <v>1.4</v>
      </c>
    </row>
    <row r="58" spans="1:7" ht="33.75">
      <c r="A58" s="14"/>
      <c r="B58" s="75" t="s">
        <v>242</v>
      </c>
      <c r="C58" s="6" t="s">
        <v>519</v>
      </c>
      <c r="D58" s="93">
        <v>3.5</v>
      </c>
      <c r="E58" s="93"/>
      <c r="F58" s="93"/>
      <c r="G58" s="93">
        <v>3.5</v>
      </c>
    </row>
    <row r="59" spans="1:7" ht="14.25">
      <c r="A59" s="14"/>
      <c r="B59" s="31" t="s">
        <v>243</v>
      </c>
      <c r="C59" s="6" t="s">
        <v>519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519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520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520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1.2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521</v>
      </c>
      <c r="D65" s="93">
        <v>1.2</v>
      </c>
      <c r="E65" s="93"/>
      <c r="F65" s="93"/>
      <c r="G65" s="93"/>
    </row>
    <row r="66" spans="1:7" ht="14.25">
      <c r="A66" s="14"/>
      <c r="B66" s="31"/>
      <c r="C66" s="6" t="s">
        <v>522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9.1</v>
      </c>
      <c r="E67" s="80"/>
      <c r="F67" s="80">
        <f>F68+F69</f>
        <v>5.9</v>
      </c>
      <c r="G67" s="80">
        <f>G68+G69</f>
        <v>9.1</v>
      </c>
    </row>
    <row r="68" spans="1:7" ht="14.25">
      <c r="A68" s="4"/>
      <c r="B68" s="58" t="s">
        <v>36</v>
      </c>
      <c r="C68" s="6" t="s">
        <v>523</v>
      </c>
      <c r="D68" s="93">
        <v>9.1</v>
      </c>
      <c r="E68" s="93"/>
      <c r="F68" s="93">
        <v>5.9</v>
      </c>
      <c r="G68" s="93">
        <v>9.1</v>
      </c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20.4</v>
      </c>
      <c r="E70" s="80"/>
      <c r="F70" s="80">
        <f>F71+F72+F73+F74</f>
        <v>20.4</v>
      </c>
      <c r="G70" s="80">
        <f>G71+G72+G73+G74</f>
        <v>20.4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524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524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532</v>
      </c>
      <c r="D74" s="93">
        <v>20.4</v>
      </c>
      <c r="E74" s="93"/>
      <c r="F74" s="93">
        <v>20.4</v>
      </c>
      <c r="G74" s="93">
        <v>20.4</v>
      </c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3.4</v>
      </c>
      <c r="E76" s="80"/>
      <c r="F76" s="80">
        <f>F77+F78</f>
        <v>0.7</v>
      </c>
      <c r="G76" s="80">
        <f>G77+G78</f>
        <v>3.4</v>
      </c>
    </row>
    <row r="77" spans="1:7" ht="14.25">
      <c r="A77" s="17"/>
      <c r="B77" s="9" t="s">
        <v>85</v>
      </c>
      <c r="C77" s="6" t="s">
        <v>525</v>
      </c>
      <c r="D77" s="93">
        <v>2.4</v>
      </c>
      <c r="E77" s="93"/>
      <c r="F77" s="93"/>
      <c r="G77" s="93">
        <v>2.4</v>
      </c>
    </row>
    <row r="78" spans="1:7" ht="14.25">
      <c r="A78" s="17"/>
      <c r="B78" s="9" t="s">
        <v>248</v>
      </c>
      <c r="C78" s="6" t="s">
        <v>525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171.8</v>
      </c>
      <c r="E79" s="80"/>
      <c r="F79" s="80">
        <f>F80+F81</f>
        <v>59</v>
      </c>
      <c r="G79" s="80">
        <f>G80+G81</f>
        <v>171.8</v>
      </c>
    </row>
    <row r="80" spans="1:7" ht="14.25">
      <c r="A80" s="4"/>
      <c r="B80" s="5"/>
      <c r="C80" s="6" t="s">
        <v>526</v>
      </c>
      <c r="D80" s="93"/>
      <c r="E80" s="93"/>
      <c r="F80" s="93"/>
      <c r="G80" s="93"/>
    </row>
    <row r="81" spans="1:7" ht="14.25">
      <c r="A81" s="4"/>
      <c r="B81" s="5"/>
      <c r="C81" s="6" t="s">
        <v>527</v>
      </c>
      <c r="D81" s="93">
        <v>171.8</v>
      </c>
      <c r="E81" s="93"/>
      <c r="F81" s="93">
        <v>59</v>
      </c>
      <c r="G81" s="93">
        <v>171.8</v>
      </c>
    </row>
    <row r="82" spans="1:7" ht="15">
      <c r="A82" s="4">
        <v>343</v>
      </c>
      <c r="B82" s="5" t="s">
        <v>22</v>
      </c>
      <c r="C82" s="12" t="s">
        <v>528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529</v>
      </c>
      <c r="D83" s="80"/>
      <c r="E83" s="80"/>
      <c r="F83" s="80"/>
      <c r="G83" s="80"/>
    </row>
    <row r="84" spans="1:7" ht="15">
      <c r="A84" s="4">
        <v>345</v>
      </c>
      <c r="B84" s="5" t="s">
        <v>250</v>
      </c>
      <c r="C84" s="12" t="s">
        <v>530</v>
      </c>
      <c r="D84" s="80">
        <v>1.5</v>
      </c>
      <c r="E84" s="80"/>
      <c r="F84" s="80"/>
      <c r="G84" s="80">
        <v>1.5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42.2</v>
      </c>
      <c r="E85" s="80"/>
      <c r="F85" s="80">
        <f>F86+F87+F88+F89+F90+F91+F92+F93+F94</f>
        <v>16.4</v>
      </c>
      <c r="G85" s="80">
        <f>G86+G87+G88+G89+G90+G91+G92+G93+G94</f>
        <v>23</v>
      </c>
    </row>
    <row r="86" spans="1:7" ht="14.25">
      <c r="A86" s="17"/>
      <c r="B86" s="9" t="s">
        <v>251</v>
      </c>
      <c r="C86" s="6" t="s">
        <v>531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531</v>
      </c>
      <c r="D87" s="93">
        <v>3.6</v>
      </c>
      <c r="E87" s="93"/>
      <c r="F87" s="93"/>
      <c r="G87" s="93"/>
    </row>
    <row r="88" spans="1:7" ht="14.25">
      <c r="A88" s="17"/>
      <c r="B88" s="9" t="s">
        <v>253</v>
      </c>
      <c r="C88" s="6" t="s">
        <v>531</v>
      </c>
      <c r="D88" s="93">
        <v>11</v>
      </c>
      <c r="E88" s="93"/>
      <c r="F88" s="93">
        <v>4.4</v>
      </c>
      <c r="G88" s="93">
        <v>11</v>
      </c>
    </row>
    <row r="89" spans="1:7" ht="14.25">
      <c r="A89" s="17"/>
      <c r="B89" s="9" t="s">
        <v>254</v>
      </c>
      <c r="C89" s="6" t="s">
        <v>531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531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531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531</v>
      </c>
      <c r="D92" s="93">
        <v>8</v>
      </c>
      <c r="E92" s="93"/>
      <c r="F92" s="93"/>
      <c r="G92" s="93"/>
    </row>
    <row r="93" spans="1:7" ht="14.25">
      <c r="A93" s="17"/>
      <c r="B93" s="9" t="s">
        <v>291</v>
      </c>
      <c r="C93" s="6" t="s">
        <v>531</v>
      </c>
      <c r="D93" s="93">
        <v>7.6</v>
      </c>
      <c r="E93" s="93"/>
      <c r="F93" s="93"/>
      <c r="G93" s="93"/>
    </row>
    <row r="94" spans="1:7" ht="14.25">
      <c r="A94" s="17"/>
      <c r="B94" s="9" t="s">
        <v>20</v>
      </c>
      <c r="C94" s="6" t="s">
        <v>533</v>
      </c>
      <c r="D94" s="93">
        <v>12</v>
      </c>
      <c r="E94" s="93"/>
      <c r="F94" s="93">
        <v>12</v>
      </c>
      <c r="G94" s="93">
        <v>12</v>
      </c>
    </row>
    <row r="95" spans="1:7" ht="15">
      <c r="A95" s="4">
        <v>225</v>
      </c>
      <c r="B95" s="5" t="s">
        <v>508</v>
      </c>
      <c r="C95" s="12"/>
      <c r="D95" s="80">
        <f>D96+D97</f>
        <v>0</v>
      </c>
      <c r="E95" s="7"/>
      <c r="F95" s="7">
        <f>F96+F97</f>
        <v>3333.33333</v>
      </c>
      <c r="G95" s="80">
        <f>G96+G97</f>
        <v>0</v>
      </c>
    </row>
    <row r="96" spans="1:7" ht="14.25">
      <c r="A96" s="17"/>
      <c r="B96" s="78" t="s">
        <v>507</v>
      </c>
      <c r="C96" s="6" t="s">
        <v>506</v>
      </c>
      <c r="D96" s="93"/>
      <c r="E96" s="10"/>
      <c r="F96" s="10">
        <v>333.33333</v>
      </c>
      <c r="G96" s="93"/>
    </row>
    <row r="97" spans="1:7" ht="24">
      <c r="A97" s="4"/>
      <c r="B97" s="90" t="s">
        <v>426</v>
      </c>
      <c r="C97" s="6" t="s">
        <v>425</v>
      </c>
      <c r="D97" s="93"/>
      <c r="E97" s="10"/>
      <c r="F97" s="93">
        <v>3000</v>
      </c>
      <c r="G97" s="95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D8+D12+D14+D18+D21+D26+D46+D61+D67+D70+D76+D79+D82+D83+D84+D85+D95+D64</f>
        <v>3003.2000000000003</v>
      </c>
      <c r="E98" s="45"/>
      <c r="F98" s="92">
        <f>F8+F12+F14+F18+F21+F26+F46+F61+F67+F70+F76+F79+F82+F83+F84+F85+F95+F64</f>
        <v>5859.633330000001</v>
      </c>
      <c r="G98" s="45">
        <f>G8+G12+G14+G18+G21+G26+G46+G61+G67+G70+G76+G79+G82+G83+G84+G85+G95+G64</f>
        <v>2999.6000000000004</v>
      </c>
    </row>
    <row r="99" spans="1:7" ht="12.75">
      <c r="A99" s="83"/>
      <c r="B99" s="83" t="s">
        <v>260</v>
      </c>
      <c r="C99" s="84"/>
      <c r="D99" s="86">
        <v>1381600</v>
      </c>
      <c r="E99" s="86"/>
      <c r="F99" s="86">
        <v>916500</v>
      </c>
      <c r="G99" s="86">
        <v>1389800</v>
      </c>
    </row>
    <row r="100" spans="1:7" ht="12.75">
      <c r="A100" s="85"/>
      <c r="B100" s="85" t="s">
        <v>261</v>
      </c>
      <c r="C100" s="85"/>
      <c r="D100" s="86">
        <v>1595000</v>
      </c>
      <c r="E100" s="86"/>
      <c r="F100" s="86">
        <v>1609800</v>
      </c>
      <c r="G100" s="86">
        <v>1609800</v>
      </c>
    </row>
    <row r="101" spans="1:7" ht="12.75">
      <c r="A101" s="85"/>
      <c r="B101" s="85" t="s">
        <v>262</v>
      </c>
      <c r="C101" s="85"/>
      <c r="D101" s="87">
        <v>200000</v>
      </c>
      <c r="E101" s="87"/>
      <c r="F101" s="87">
        <v>200000</v>
      </c>
      <c r="G101" s="87">
        <v>200000</v>
      </c>
    </row>
    <row r="102" spans="1:6" ht="12.75">
      <c r="A102" s="83"/>
      <c r="B102" s="83" t="s">
        <v>264</v>
      </c>
      <c r="C102" s="83"/>
      <c r="D102" s="88">
        <v>26600</v>
      </c>
      <c r="F102" s="89"/>
    </row>
    <row r="103" spans="1:6" ht="12.75">
      <c r="A103" s="85"/>
      <c r="B103" s="83" t="s">
        <v>260</v>
      </c>
      <c r="C103" s="85"/>
      <c r="F103" s="88">
        <v>333333.33</v>
      </c>
    </row>
    <row r="104" spans="2:6" ht="12.75">
      <c r="B104" s="85" t="s">
        <v>261</v>
      </c>
      <c r="F104" s="88">
        <v>3000000</v>
      </c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534</v>
      </c>
      <c r="B2" s="97"/>
      <c r="C2" s="97"/>
      <c r="D2" s="97"/>
      <c r="E2" s="97"/>
      <c r="F2" s="97"/>
      <c r="G2" s="97"/>
    </row>
    <row r="3" spans="1:7" ht="18">
      <c r="A3" s="97" t="s">
        <v>692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1153.1</v>
      </c>
      <c r="E8" s="80"/>
      <c r="F8" s="80">
        <f>F9+F11+F10</f>
        <v>1160.6</v>
      </c>
      <c r="G8" s="80">
        <f>G9+G11+G10</f>
        <v>1160.6</v>
      </c>
    </row>
    <row r="9" spans="1:7" ht="14.25">
      <c r="A9" s="4"/>
      <c r="B9" s="9" t="s">
        <v>3</v>
      </c>
      <c r="C9" s="6" t="s">
        <v>535</v>
      </c>
      <c r="D9" s="93">
        <v>23</v>
      </c>
      <c r="E9" s="93"/>
      <c r="F9" s="93"/>
      <c r="G9" s="93"/>
    </row>
    <row r="10" spans="1:7" ht="14.25">
      <c r="A10" s="4"/>
      <c r="B10" s="9" t="s">
        <v>3</v>
      </c>
      <c r="C10" s="6" t="s">
        <v>536</v>
      </c>
      <c r="D10" s="93">
        <v>325.8</v>
      </c>
      <c r="E10" s="93"/>
      <c r="F10" s="93">
        <v>348.8</v>
      </c>
      <c r="G10" s="93">
        <v>348.8</v>
      </c>
    </row>
    <row r="11" spans="1:7" ht="14.25">
      <c r="A11" s="4"/>
      <c r="B11" s="9" t="s">
        <v>3</v>
      </c>
      <c r="C11" s="6" t="s">
        <v>537</v>
      </c>
      <c r="D11" s="93">
        <v>804.3</v>
      </c>
      <c r="E11" s="93"/>
      <c r="F11" s="93">
        <v>811.8</v>
      </c>
      <c r="G11" s="93">
        <v>811.8</v>
      </c>
    </row>
    <row r="12" spans="1:7" ht="15">
      <c r="A12" s="4">
        <v>212</v>
      </c>
      <c r="B12" s="5" t="s">
        <v>4</v>
      </c>
      <c r="C12" s="8"/>
      <c r="D12" s="80">
        <f>D13</f>
        <v>0</v>
      </c>
      <c r="E12" s="80"/>
      <c r="F12" s="80">
        <f>F13</f>
        <v>0</v>
      </c>
      <c r="G12" s="80">
        <f>G13</f>
        <v>0</v>
      </c>
    </row>
    <row r="13" spans="1:7" ht="14.25">
      <c r="A13" s="4"/>
      <c r="B13" s="9" t="s">
        <v>210</v>
      </c>
      <c r="C13" s="6" t="s">
        <v>538</v>
      </c>
      <c r="D13" s="93"/>
      <c r="E13" s="93"/>
      <c r="F13" s="93"/>
      <c r="G13" s="93"/>
    </row>
    <row r="14" spans="1:7" ht="15">
      <c r="A14" s="4">
        <v>213</v>
      </c>
      <c r="B14" s="5" t="s">
        <v>8</v>
      </c>
      <c r="C14" s="12"/>
      <c r="D14" s="80">
        <f>D15+D17+D16</f>
        <v>348.20000000000005</v>
      </c>
      <c r="E14" s="80"/>
      <c r="F14" s="80">
        <f>F15+F17+F16</f>
        <v>350.5</v>
      </c>
      <c r="G14" s="80">
        <f>G15+G17+G16</f>
        <v>350.5</v>
      </c>
    </row>
    <row r="15" spans="1:7" ht="14.25">
      <c r="A15" s="4"/>
      <c r="B15" s="9" t="s">
        <v>8</v>
      </c>
      <c r="C15" s="6" t="s">
        <v>539</v>
      </c>
      <c r="D15" s="93">
        <v>6.9</v>
      </c>
      <c r="E15" s="93"/>
      <c r="F15" s="93"/>
      <c r="G15" s="93"/>
    </row>
    <row r="16" spans="1:7" ht="14.25">
      <c r="A16" s="4"/>
      <c r="B16" s="9" t="s">
        <v>8</v>
      </c>
      <c r="C16" s="6" t="s">
        <v>540</v>
      </c>
      <c r="D16" s="93">
        <v>98.4</v>
      </c>
      <c r="E16" s="93"/>
      <c r="F16" s="93">
        <v>105.3</v>
      </c>
      <c r="G16" s="93">
        <v>105.3</v>
      </c>
    </row>
    <row r="17" spans="1:7" ht="14.25">
      <c r="A17" s="4"/>
      <c r="B17" s="9" t="s">
        <v>8</v>
      </c>
      <c r="C17" s="6" t="s">
        <v>541</v>
      </c>
      <c r="D17" s="93">
        <v>242.9</v>
      </c>
      <c r="E17" s="93"/>
      <c r="F17" s="93">
        <v>245.2</v>
      </c>
      <c r="G17" s="93">
        <v>245.2</v>
      </c>
    </row>
    <row r="18" spans="1:7" ht="15">
      <c r="A18" s="4">
        <v>221</v>
      </c>
      <c r="B18" s="5" t="s">
        <v>259</v>
      </c>
      <c r="C18" s="12"/>
      <c r="D18" s="80">
        <f>D19+D20</f>
        <v>9.100000000000001</v>
      </c>
      <c r="E18" s="94"/>
      <c r="F18" s="80">
        <f>F19+F20</f>
        <v>4.6</v>
      </c>
      <c r="G18" s="80">
        <f>G19+G20</f>
        <v>9.100000000000001</v>
      </c>
    </row>
    <row r="19" spans="1:7" ht="14.25">
      <c r="A19" s="4"/>
      <c r="B19" s="9" t="s">
        <v>9</v>
      </c>
      <c r="C19" s="6" t="s">
        <v>542</v>
      </c>
      <c r="D19" s="93">
        <v>2.7</v>
      </c>
      <c r="E19" s="93"/>
      <c r="F19" s="93">
        <v>1.4</v>
      </c>
      <c r="G19" s="93">
        <v>2.7</v>
      </c>
    </row>
    <row r="20" spans="1:7" ht="14.25">
      <c r="A20" s="4"/>
      <c r="B20" s="9" t="s">
        <v>258</v>
      </c>
      <c r="C20" s="6" t="s">
        <v>542</v>
      </c>
      <c r="D20" s="93">
        <v>6.4</v>
      </c>
      <c r="E20" s="93"/>
      <c r="F20" s="93">
        <v>3.2</v>
      </c>
      <c r="G20" s="93">
        <v>6.4</v>
      </c>
    </row>
    <row r="21" spans="1:7" ht="15">
      <c r="A21" s="4">
        <v>223</v>
      </c>
      <c r="B21" s="5" t="s">
        <v>11</v>
      </c>
      <c r="C21" s="8"/>
      <c r="D21" s="80">
        <f>SUM(D22:D25)</f>
        <v>510.09999999999997</v>
      </c>
      <c r="E21" s="80">
        <f>SUM(E22:E25)</f>
        <v>0</v>
      </c>
      <c r="F21" s="80">
        <f>SUM(F22:F25)</f>
        <v>282.2</v>
      </c>
      <c r="G21" s="80">
        <f>SUM(G22:G25)</f>
        <v>510.09999999999997</v>
      </c>
    </row>
    <row r="22" spans="1:7" ht="14.25">
      <c r="A22" s="4" t="s">
        <v>12</v>
      </c>
      <c r="B22" s="9" t="s">
        <v>13</v>
      </c>
      <c r="C22" s="6" t="s">
        <v>543</v>
      </c>
      <c r="D22" s="93"/>
      <c r="E22" s="93"/>
      <c r="F22" s="93"/>
      <c r="G22" s="93"/>
    </row>
    <row r="23" spans="1:7" ht="14.25">
      <c r="A23" s="4"/>
      <c r="B23" s="9" t="s">
        <v>14</v>
      </c>
      <c r="C23" s="6" t="s">
        <v>543</v>
      </c>
      <c r="D23" s="93">
        <v>506.4</v>
      </c>
      <c r="E23" s="93"/>
      <c r="F23" s="93">
        <v>278.5</v>
      </c>
      <c r="G23" s="93">
        <v>506.4</v>
      </c>
    </row>
    <row r="24" spans="1:7" ht="14.25">
      <c r="A24" s="4"/>
      <c r="B24" s="9" t="s">
        <v>15</v>
      </c>
      <c r="C24" s="6" t="s">
        <v>543</v>
      </c>
      <c r="D24" s="93">
        <v>3.7</v>
      </c>
      <c r="E24" s="93"/>
      <c r="F24" s="93">
        <v>3.7</v>
      </c>
      <c r="G24" s="93">
        <v>3.7</v>
      </c>
    </row>
    <row r="25" spans="1:7" ht="14.25">
      <c r="A25" s="4"/>
      <c r="B25" s="9" t="s">
        <v>211</v>
      </c>
      <c r="C25" s="6"/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55</v>
      </c>
      <c r="E26" s="80">
        <f>SUM(E27:E45)</f>
        <v>0</v>
      </c>
      <c r="F26" s="80">
        <f>SUM(F27:F45)</f>
        <v>39</v>
      </c>
      <c r="G26" s="80">
        <f>SUM(G27:G45)</f>
        <v>65</v>
      </c>
    </row>
    <row r="27" spans="1:7" ht="14.25">
      <c r="A27" s="11"/>
      <c r="B27" s="57" t="s">
        <v>212</v>
      </c>
      <c r="C27" s="6" t="s">
        <v>544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544</v>
      </c>
      <c r="D28" s="93">
        <v>4</v>
      </c>
      <c r="E28" s="93"/>
      <c r="F28" s="93"/>
      <c r="G28" s="93">
        <v>4</v>
      </c>
    </row>
    <row r="29" spans="1:7" ht="14.25">
      <c r="A29" s="11"/>
      <c r="B29" s="31" t="s">
        <v>214</v>
      </c>
      <c r="C29" s="6" t="s">
        <v>544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544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544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544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544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544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544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544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544</v>
      </c>
      <c r="D37" s="93"/>
      <c r="E37" s="93"/>
      <c r="F37" s="93"/>
      <c r="G37" s="93"/>
    </row>
    <row r="38" spans="1:7" ht="14.25">
      <c r="A38" s="61"/>
      <c r="B38" s="73" t="s">
        <v>224</v>
      </c>
      <c r="C38" s="6" t="s">
        <v>544</v>
      </c>
      <c r="D38" s="93"/>
      <c r="E38" s="93"/>
      <c r="F38" s="93"/>
      <c r="G38" s="93"/>
    </row>
    <row r="39" spans="1:7" ht="14.25">
      <c r="A39" s="61"/>
      <c r="B39" s="73" t="s">
        <v>225</v>
      </c>
      <c r="C39" s="6" t="s">
        <v>544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544</v>
      </c>
      <c r="D40" s="93">
        <v>4.4</v>
      </c>
      <c r="E40" s="93"/>
      <c r="F40" s="93">
        <v>4.4</v>
      </c>
      <c r="G40" s="93">
        <v>4.4</v>
      </c>
    </row>
    <row r="41" spans="1:7" ht="14.25">
      <c r="A41" s="61"/>
      <c r="B41" s="57" t="s">
        <v>227</v>
      </c>
      <c r="C41" s="6" t="s">
        <v>544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544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544</v>
      </c>
      <c r="D43" s="93"/>
      <c r="E43" s="93"/>
      <c r="F43" s="93"/>
      <c r="G43" s="93"/>
    </row>
    <row r="44" spans="1:7" ht="14.25">
      <c r="A44" s="61"/>
      <c r="B44" s="57" t="s">
        <v>230</v>
      </c>
      <c r="C44" s="6" t="s">
        <v>544</v>
      </c>
      <c r="D44" s="93"/>
      <c r="E44" s="93"/>
      <c r="F44" s="93"/>
      <c r="G44" s="93"/>
    </row>
    <row r="45" spans="1:7" ht="14.25">
      <c r="A45" s="14"/>
      <c r="B45" s="57"/>
      <c r="C45" s="6"/>
      <c r="D45" s="93"/>
      <c r="E45" s="94"/>
      <c r="F45" s="94"/>
      <c r="G45" s="94"/>
    </row>
    <row r="46" spans="1:7" ht="15">
      <c r="A46" s="4">
        <v>226</v>
      </c>
      <c r="B46" s="5" t="s">
        <v>18</v>
      </c>
      <c r="C46" s="12"/>
      <c r="D46" s="80">
        <f>SUM(D47:D60)</f>
        <v>24.7</v>
      </c>
      <c r="E46" s="80">
        <f>SUM(E47:E60)</f>
        <v>0</v>
      </c>
      <c r="F46" s="80">
        <f>SUM(F47:F60)</f>
        <v>9</v>
      </c>
      <c r="G46" s="80">
        <f>SUM(G47:G60)</f>
        <v>14.1</v>
      </c>
    </row>
    <row r="47" spans="1:7" ht="14.25">
      <c r="A47" s="72"/>
      <c r="B47" s="74" t="s">
        <v>231</v>
      </c>
      <c r="C47" s="6" t="s">
        <v>545</v>
      </c>
      <c r="D47" s="93">
        <v>16.2</v>
      </c>
      <c r="E47" s="93"/>
      <c r="F47" s="93">
        <v>9</v>
      </c>
      <c r="G47" s="93">
        <v>5.6</v>
      </c>
    </row>
    <row r="48" spans="1:7" ht="14.25">
      <c r="A48" s="14"/>
      <c r="B48" s="31" t="s">
        <v>232</v>
      </c>
      <c r="C48" s="6" t="s">
        <v>545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545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545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545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545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545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545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545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545</v>
      </c>
      <c r="D56" s="93"/>
      <c r="E56" s="93"/>
      <c r="F56" s="93"/>
      <c r="G56" s="93"/>
    </row>
    <row r="57" spans="1:7" ht="14.25">
      <c r="A57" s="14"/>
      <c r="B57" s="31" t="s">
        <v>241</v>
      </c>
      <c r="C57" s="6" t="s">
        <v>545</v>
      </c>
      <c r="D57" s="93">
        <v>1.4</v>
      </c>
      <c r="E57" s="93"/>
      <c r="F57" s="93"/>
      <c r="G57" s="93">
        <v>1.4</v>
      </c>
    </row>
    <row r="58" spans="1:7" ht="33.75">
      <c r="A58" s="14"/>
      <c r="B58" s="75" t="s">
        <v>242</v>
      </c>
      <c r="C58" s="6" t="s">
        <v>545</v>
      </c>
      <c r="D58" s="93">
        <v>3.5</v>
      </c>
      <c r="E58" s="93"/>
      <c r="F58" s="93"/>
      <c r="G58" s="93">
        <v>3.5</v>
      </c>
    </row>
    <row r="59" spans="1:7" ht="14.25">
      <c r="A59" s="14"/>
      <c r="B59" s="31" t="s">
        <v>243</v>
      </c>
      <c r="C59" s="6" t="s">
        <v>545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545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546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546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0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547</v>
      </c>
      <c r="D65" s="93"/>
      <c r="E65" s="93"/>
      <c r="F65" s="93"/>
      <c r="G65" s="93"/>
    </row>
    <row r="66" spans="1:7" ht="14.25">
      <c r="A66" s="14"/>
      <c r="B66" s="31"/>
      <c r="C66" s="6" t="s">
        <v>548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0</v>
      </c>
      <c r="E67" s="80"/>
      <c r="F67" s="80">
        <f>F68+F69</f>
        <v>0</v>
      </c>
      <c r="G67" s="80">
        <f>G68+G69</f>
        <v>0</v>
      </c>
    </row>
    <row r="68" spans="1:7" ht="14.25">
      <c r="A68" s="4"/>
      <c r="B68" s="58" t="s">
        <v>36</v>
      </c>
      <c r="C68" s="6" t="s">
        <v>549</v>
      </c>
      <c r="D68" s="93"/>
      <c r="E68" s="93"/>
      <c r="F68" s="93"/>
      <c r="G68" s="93"/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20</v>
      </c>
      <c r="E70" s="80"/>
      <c r="F70" s="80">
        <f>F71+F72+F73+F74</f>
        <v>20</v>
      </c>
      <c r="G70" s="80">
        <f>G71+G72+G73+G74</f>
        <v>20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550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550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558</v>
      </c>
      <c r="D74" s="93">
        <v>20</v>
      </c>
      <c r="E74" s="93"/>
      <c r="F74" s="93">
        <v>20</v>
      </c>
      <c r="G74" s="93">
        <v>20</v>
      </c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2.2</v>
      </c>
      <c r="E76" s="80"/>
      <c r="F76" s="80">
        <f>F77+F78</f>
        <v>0.7</v>
      </c>
      <c r="G76" s="80">
        <f>G77+G78</f>
        <v>2.2</v>
      </c>
    </row>
    <row r="77" spans="1:7" ht="14.25">
      <c r="A77" s="17"/>
      <c r="B77" s="9" t="s">
        <v>85</v>
      </c>
      <c r="C77" s="6" t="s">
        <v>551</v>
      </c>
      <c r="D77" s="93">
        <v>1.2</v>
      </c>
      <c r="E77" s="93"/>
      <c r="F77" s="93"/>
      <c r="G77" s="93">
        <v>1.2</v>
      </c>
    </row>
    <row r="78" spans="1:7" ht="14.25">
      <c r="A78" s="17"/>
      <c r="B78" s="9" t="s">
        <v>248</v>
      </c>
      <c r="C78" s="6" t="s">
        <v>551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91.2</v>
      </c>
      <c r="E79" s="80"/>
      <c r="F79" s="80">
        <f>F80+F81</f>
        <v>31.3</v>
      </c>
      <c r="G79" s="80">
        <f>G80+G81</f>
        <v>91.2</v>
      </c>
    </row>
    <row r="80" spans="1:7" ht="14.25">
      <c r="A80" s="4"/>
      <c r="B80" s="5"/>
      <c r="C80" s="6" t="s">
        <v>552</v>
      </c>
      <c r="D80" s="93"/>
      <c r="E80" s="93"/>
      <c r="F80" s="93"/>
      <c r="G80" s="93"/>
    </row>
    <row r="81" spans="1:7" ht="14.25">
      <c r="A81" s="4"/>
      <c r="B81" s="5"/>
      <c r="C81" s="6" t="s">
        <v>553</v>
      </c>
      <c r="D81" s="93">
        <v>91.2</v>
      </c>
      <c r="E81" s="93"/>
      <c r="F81" s="93">
        <v>31.3</v>
      </c>
      <c r="G81" s="93">
        <v>91.2</v>
      </c>
    </row>
    <row r="82" spans="1:7" ht="15">
      <c r="A82" s="4">
        <v>343</v>
      </c>
      <c r="B82" s="5" t="s">
        <v>22</v>
      </c>
      <c r="C82" s="12" t="s">
        <v>554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555</v>
      </c>
      <c r="D83" s="80"/>
      <c r="E83" s="80"/>
      <c r="F83" s="80"/>
      <c r="G83" s="80"/>
    </row>
    <row r="84" spans="1:7" ht="15">
      <c r="A84" s="4">
        <v>345</v>
      </c>
      <c r="B84" s="5" t="s">
        <v>250</v>
      </c>
      <c r="C84" s="12" t="s">
        <v>556</v>
      </c>
      <c r="D84" s="80">
        <v>3.1</v>
      </c>
      <c r="E84" s="80"/>
      <c r="F84" s="80"/>
      <c r="G84" s="80">
        <v>3.1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9.9</v>
      </c>
      <c r="E85" s="80"/>
      <c r="F85" s="80">
        <f>F86+F87+F88+F89+F90+F91+F92+F93+F94</f>
        <v>1.5</v>
      </c>
      <c r="G85" s="80">
        <f>G86+G87+G88+G89+G90+G91+G92+G93+G94</f>
        <v>3.7</v>
      </c>
    </row>
    <row r="86" spans="1:7" ht="14.25">
      <c r="A86" s="17"/>
      <c r="B86" s="9" t="s">
        <v>251</v>
      </c>
      <c r="C86" s="6" t="s">
        <v>557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557</v>
      </c>
      <c r="D87" s="93">
        <v>3.6</v>
      </c>
      <c r="E87" s="93"/>
      <c r="F87" s="93"/>
      <c r="G87" s="93"/>
    </row>
    <row r="88" spans="1:7" ht="14.25">
      <c r="A88" s="17"/>
      <c r="B88" s="9" t="s">
        <v>253</v>
      </c>
      <c r="C88" s="6" t="s">
        <v>557</v>
      </c>
      <c r="D88" s="93">
        <v>3.7</v>
      </c>
      <c r="E88" s="93"/>
      <c r="F88" s="93">
        <v>1.5</v>
      </c>
      <c r="G88" s="93">
        <v>3.7</v>
      </c>
    </row>
    <row r="89" spans="1:7" ht="14.25">
      <c r="A89" s="17"/>
      <c r="B89" s="9" t="s">
        <v>254</v>
      </c>
      <c r="C89" s="6" t="s">
        <v>557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557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557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557</v>
      </c>
      <c r="D92" s="93">
        <v>2.6</v>
      </c>
      <c r="E92" s="93"/>
      <c r="F92" s="93"/>
      <c r="G92" s="93"/>
    </row>
    <row r="93" spans="1:7" ht="14.25">
      <c r="A93" s="17"/>
      <c r="B93" s="9" t="s">
        <v>291</v>
      </c>
      <c r="C93" s="6" t="s">
        <v>557</v>
      </c>
      <c r="D93" s="93"/>
      <c r="E93" s="93"/>
      <c r="F93" s="93"/>
      <c r="G93" s="93"/>
    </row>
    <row r="94" spans="1:7" ht="14.25">
      <c r="A94" s="17"/>
      <c r="B94" s="9" t="s">
        <v>20</v>
      </c>
      <c r="C94" s="6"/>
      <c r="D94" s="93"/>
      <c r="E94" s="93"/>
      <c r="F94" s="93"/>
      <c r="G94" s="93"/>
    </row>
    <row r="95" spans="1:7" ht="15">
      <c r="A95" s="4">
        <v>225</v>
      </c>
      <c r="B95" s="5" t="s">
        <v>508</v>
      </c>
      <c r="C95" s="12"/>
      <c r="D95" s="80">
        <f>D96+D97</f>
        <v>2550</v>
      </c>
      <c r="E95" s="80"/>
      <c r="F95" s="80">
        <f>F96+F97</f>
        <v>0</v>
      </c>
      <c r="G95" s="80">
        <f>G96+G97</f>
        <v>0</v>
      </c>
    </row>
    <row r="96" spans="1:7" ht="14.25">
      <c r="A96" s="17"/>
      <c r="B96" s="78" t="s">
        <v>507</v>
      </c>
      <c r="C96" s="6" t="s">
        <v>559</v>
      </c>
      <c r="D96" s="93">
        <v>255</v>
      </c>
      <c r="E96" s="93"/>
      <c r="F96" s="93"/>
      <c r="G96" s="93"/>
    </row>
    <row r="97" spans="1:7" ht="24">
      <c r="A97" s="4"/>
      <c r="B97" s="90" t="s">
        <v>426</v>
      </c>
      <c r="C97" s="6" t="s">
        <v>425</v>
      </c>
      <c r="D97" s="93">
        <v>2295</v>
      </c>
      <c r="E97" s="93"/>
      <c r="F97" s="93"/>
      <c r="G97" s="95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D8+D12+D14+D18+D21+D26+D46+D61+D67+D70+D76+D79+D82+D83+D84+D85+D95+D64</f>
        <v>4776.599999999999</v>
      </c>
      <c r="E98" s="45"/>
      <c r="F98" s="45">
        <f>F8+F12+F14+F18+F21+F26+F46+F61+F67+F70+F76+F79+F82+F83+F84+F85+F95+F64</f>
        <v>1899.3999999999999</v>
      </c>
      <c r="G98" s="45">
        <f>G8+G12+G14+G18+G21+G26+G46+G61+G67+G70+G76+G79+G82+G83+G84+G85+G95+G64</f>
        <v>2229.599999999999</v>
      </c>
    </row>
    <row r="99" spans="1:7" ht="12.75">
      <c r="A99" s="83"/>
      <c r="B99" s="83" t="s">
        <v>260</v>
      </c>
      <c r="C99" s="84"/>
      <c r="D99" s="86">
        <v>1129500</v>
      </c>
      <c r="E99" s="86"/>
      <c r="F99" s="86">
        <v>822400</v>
      </c>
      <c r="G99" s="86">
        <v>1152600</v>
      </c>
    </row>
    <row r="100" spans="1:7" ht="12.75">
      <c r="A100" s="85"/>
      <c r="B100" s="85" t="s">
        <v>261</v>
      </c>
      <c r="C100" s="85"/>
      <c r="D100" s="86">
        <v>1067200</v>
      </c>
      <c r="E100" s="86"/>
      <c r="F100" s="86">
        <v>1077000</v>
      </c>
      <c r="G100" s="86">
        <v>1077000</v>
      </c>
    </row>
    <row r="101" spans="1:7" ht="12.75">
      <c r="A101" s="85"/>
      <c r="B101" s="85" t="s">
        <v>262</v>
      </c>
      <c r="C101" s="85"/>
      <c r="D101" s="87">
        <v>160000</v>
      </c>
      <c r="E101" s="87"/>
      <c r="F101" s="87">
        <v>160000</v>
      </c>
      <c r="G101" s="87">
        <v>160000</v>
      </c>
    </row>
    <row r="102" spans="1:6" ht="12.75">
      <c r="A102" s="83"/>
      <c r="B102" s="83" t="s">
        <v>264</v>
      </c>
      <c r="C102" s="83"/>
      <c r="D102" s="88">
        <v>29900</v>
      </c>
      <c r="F102" s="89"/>
    </row>
    <row r="103" spans="1:6" ht="12.75">
      <c r="A103" s="85"/>
      <c r="B103" s="83" t="s">
        <v>260</v>
      </c>
      <c r="C103" s="85"/>
      <c r="D103" s="88">
        <v>255000</v>
      </c>
      <c r="F103" s="88"/>
    </row>
    <row r="104" spans="2:4" ht="12.75">
      <c r="B104" s="85" t="s">
        <v>261</v>
      </c>
      <c r="D104" s="88">
        <v>2295000</v>
      </c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560</v>
      </c>
      <c r="B2" s="97"/>
      <c r="C2" s="97"/>
      <c r="D2" s="97"/>
      <c r="E2" s="97"/>
      <c r="F2" s="97"/>
      <c r="G2" s="97"/>
    </row>
    <row r="3" spans="1:7" ht="18">
      <c r="A3" s="97" t="s">
        <v>691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1279.8</v>
      </c>
      <c r="E8" s="80"/>
      <c r="F8" s="80">
        <f>F9+F11+F10</f>
        <v>1289</v>
      </c>
      <c r="G8" s="80">
        <f>G9+G11+G10</f>
        <v>1289</v>
      </c>
    </row>
    <row r="9" spans="1:7" ht="14.25">
      <c r="A9" s="4"/>
      <c r="B9" s="9" t="s">
        <v>3</v>
      </c>
      <c r="C9" s="6" t="s">
        <v>561</v>
      </c>
      <c r="D9" s="93">
        <v>20.4</v>
      </c>
      <c r="E9" s="93"/>
      <c r="F9" s="93"/>
      <c r="G9" s="93"/>
    </row>
    <row r="10" spans="1:7" ht="14.25">
      <c r="A10" s="4"/>
      <c r="B10" s="9" t="s">
        <v>3</v>
      </c>
      <c r="C10" s="6" t="s">
        <v>562</v>
      </c>
      <c r="D10" s="93">
        <v>299.3</v>
      </c>
      <c r="E10" s="93"/>
      <c r="F10" s="93">
        <v>319.7</v>
      </c>
      <c r="G10" s="93">
        <v>319.7</v>
      </c>
    </row>
    <row r="11" spans="1:7" ht="14.25">
      <c r="A11" s="4"/>
      <c r="B11" s="9" t="s">
        <v>3</v>
      </c>
      <c r="C11" s="6" t="s">
        <v>563</v>
      </c>
      <c r="D11" s="93">
        <v>960.1</v>
      </c>
      <c r="E11" s="93"/>
      <c r="F11" s="93">
        <v>969.3</v>
      </c>
      <c r="G11" s="93">
        <v>969.3</v>
      </c>
    </row>
    <row r="12" spans="1:7" ht="15">
      <c r="A12" s="4">
        <v>212</v>
      </c>
      <c r="B12" s="5" t="s">
        <v>4</v>
      </c>
      <c r="C12" s="8"/>
      <c r="D12" s="80">
        <f>D13</f>
        <v>0.9</v>
      </c>
      <c r="E12" s="80"/>
      <c r="F12" s="80">
        <f>F13</f>
        <v>0.9</v>
      </c>
      <c r="G12" s="80">
        <f>G13</f>
        <v>0.9</v>
      </c>
    </row>
    <row r="13" spans="1:7" ht="14.25">
      <c r="A13" s="4"/>
      <c r="B13" s="9" t="s">
        <v>210</v>
      </c>
      <c r="C13" s="6" t="s">
        <v>564</v>
      </c>
      <c r="D13" s="93">
        <v>0.9</v>
      </c>
      <c r="E13" s="93"/>
      <c r="F13" s="93">
        <v>0.9</v>
      </c>
      <c r="G13" s="93">
        <v>0.9</v>
      </c>
    </row>
    <row r="14" spans="1:7" ht="15">
      <c r="A14" s="4">
        <v>213</v>
      </c>
      <c r="B14" s="5" t="s">
        <v>8</v>
      </c>
      <c r="C14" s="12"/>
      <c r="D14" s="80">
        <f>D15+D17+D16</f>
        <v>386.5</v>
      </c>
      <c r="E14" s="80"/>
      <c r="F14" s="80">
        <f>F15+F17+F16</f>
        <v>389.2</v>
      </c>
      <c r="G14" s="80">
        <f>G15+G17+G16</f>
        <v>389.2</v>
      </c>
    </row>
    <row r="15" spans="1:7" ht="14.25">
      <c r="A15" s="4"/>
      <c r="B15" s="9" t="s">
        <v>8</v>
      </c>
      <c r="C15" s="6" t="s">
        <v>565</v>
      </c>
      <c r="D15" s="93">
        <v>6.1</v>
      </c>
      <c r="E15" s="93"/>
      <c r="F15" s="93"/>
      <c r="G15" s="93"/>
    </row>
    <row r="16" spans="1:7" ht="14.25">
      <c r="A16" s="4"/>
      <c r="B16" s="9" t="s">
        <v>8</v>
      </c>
      <c r="C16" s="6" t="s">
        <v>566</v>
      </c>
      <c r="D16" s="93">
        <v>90.4</v>
      </c>
      <c r="E16" s="93"/>
      <c r="F16" s="93">
        <v>96.5</v>
      </c>
      <c r="G16" s="93">
        <v>96.5</v>
      </c>
    </row>
    <row r="17" spans="1:7" ht="14.25">
      <c r="A17" s="4"/>
      <c r="B17" s="9" t="s">
        <v>8</v>
      </c>
      <c r="C17" s="6" t="s">
        <v>567</v>
      </c>
      <c r="D17" s="93">
        <v>290</v>
      </c>
      <c r="E17" s="93"/>
      <c r="F17" s="93">
        <v>292.7</v>
      </c>
      <c r="G17" s="93">
        <v>292.7</v>
      </c>
    </row>
    <row r="18" spans="1:7" ht="15">
      <c r="A18" s="4">
        <v>221</v>
      </c>
      <c r="B18" s="5" t="s">
        <v>259</v>
      </c>
      <c r="C18" s="12"/>
      <c r="D18" s="80">
        <f>D19+D20</f>
        <v>10.3</v>
      </c>
      <c r="E18" s="94"/>
      <c r="F18" s="80">
        <f>F19+F20</f>
        <v>5.1</v>
      </c>
      <c r="G18" s="80">
        <f>G19+G20</f>
        <v>10.3</v>
      </c>
    </row>
    <row r="19" spans="1:7" ht="14.25">
      <c r="A19" s="4"/>
      <c r="B19" s="9" t="s">
        <v>9</v>
      </c>
      <c r="C19" s="6" t="s">
        <v>568</v>
      </c>
      <c r="D19" s="93">
        <v>3.9</v>
      </c>
      <c r="E19" s="93"/>
      <c r="F19" s="93">
        <v>1.9</v>
      </c>
      <c r="G19" s="93">
        <v>3.9</v>
      </c>
    </row>
    <row r="20" spans="1:7" ht="14.25">
      <c r="A20" s="4"/>
      <c r="B20" s="9" t="s">
        <v>258</v>
      </c>
      <c r="C20" s="6" t="s">
        <v>568</v>
      </c>
      <c r="D20" s="93">
        <v>6.4</v>
      </c>
      <c r="E20" s="93"/>
      <c r="F20" s="93">
        <v>3.2</v>
      </c>
      <c r="G20" s="93">
        <v>6.4</v>
      </c>
    </row>
    <row r="21" spans="1:7" ht="15">
      <c r="A21" s="4">
        <v>223</v>
      </c>
      <c r="B21" s="5" t="s">
        <v>11</v>
      </c>
      <c r="C21" s="8"/>
      <c r="D21" s="80">
        <f>SUM(D22:D25)</f>
        <v>650.1</v>
      </c>
      <c r="E21" s="80">
        <f>SUM(E22:E25)</f>
        <v>0</v>
      </c>
      <c r="F21" s="80">
        <f>SUM(F22:F25)</f>
        <v>358.5</v>
      </c>
      <c r="G21" s="80">
        <f>SUM(G22:G25)</f>
        <v>650.1</v>
      </c>
    </row>
    <row r="22" spans="1:7" ht="14.25">
      <c r="A22" s="4" t="s">
        <v>12</v>
      </c>
      <c r="B22" s="9" t="s">
        <v>13</v>
      </c>
      <c r="C22" s="6" t="s">
        <v>569</v>
      </c>
      <c r="D22" s="93"/>
      <c r="E22" s="93"/>
      <c r="F22" s="93"/>
      <c r="G22" s="93"/>
    </row>
    <row r="23" spans="1:7" ht="14.25">
      <c r="A23" s="4"/>
      <c r="B23" s="9" t="s">
        <v>14</v>
      </c>
      <c r="C23" s="6" t="s">
        <v>569</v>
      </c>
      <c r="D23" s="93">
        <v>647.9</v>
      </c>
      <c r="E23" s="93"/>
      <c r="F23" s="93">
        <v>356.3</v>
      </c>
      <c r="G23" s="93">
        <v>647.9</v>
      </c>
    </row>
    <row r="24" spans="1:7" ht="14.25">
      <c r="A24" s="4"/>
      <c r="B24" s="9" t="s">
        <v>15</v>
      </c>
      <c r="C24" s="6" t="s">
        <v>569</v>
      </c>
      <c r="D24" s="93">
        <v>2.2</v>
      </c>
      <c r="E24" s="93"/>
      <c r="F24" s="93">
        <v>2.2</v>
      </c>
      <c r="G24" s="93">
        <v>2.2</v>
      </c>
    </row>
    <row r="25" spans="1:7" ht="14.25">
      <c r="A25" s="4"/>
      <c r="B25" s="9" t="s">
        <v>211</v>
      </c>
      <c r="C25" s="6"/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56</v>
      </c>
      <c r="E26" s="80">
        <f>SUM(E27:E45)</f>
        <v>0</v>
      </c>
      <c r="F26" s="80">
        <f>SUM(F27:F45)</f>
        <v>39.5</v>
      </c>
      <c r="G26" s="80">
        <f>SUM(G27:G45)</f>
        <v>66</v>
      </c>
    </row>
    <row r="27" spans="1:7" ht="14.25">
      <c r="A27" s="11"/>
      <c r="B27" s="57" t="s">
        <v>212</v>
      </c>
      <c r="C27" s="6" t="s">
        <v>570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570</v>
      </c>
      <c r="D28" s="93">
        <v>4.5</v>
      </c>
      <c r="E28" s="93"/>
      <c r="F28" s="93"/>
      <c r="G28" s="93">
        <v>4.5</v>
      </c>
    </row>
    <row r="29" spans="1:7" ht="14.25">
      <c r="A29" s="11"/>
      <c r="B29" s="31" t="s">
        <v>214</v>
      </c>
      <c r="C29" s="6" t="s">
        <v>570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570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570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570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570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570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570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570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570</v>
      </c>
      <c r="D37" s="93"/>
      <c r="E37" s="93"/>
      <c r="F37" s="93"/>
      <c r="G37" s="93"/>
    </row>
    <row r="38" spans="1:7" ht="14.25">
      <c r="A38" s="61"/>
      <c r="B38" s="73" t="s">
        <v>224</v>
      </c>
      <c r="C38" s="6" t="s">
        <v>570</v>
      </c>
      <c r="D38" s="93"/>
      <c r="E38" s="93"/>
      <c r="F38" s="93"/>
      <c r="G38" s="93"/>
    </row>
    <row r="39" spans="1:7" ht="14.25">
      <c r="A39" s="61"/>
      <c r="B39" s="73" t="s">
        <v>225</v>
      </c>
      <c r="C39" s="6" t="s">
        <v>570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570</v>
      </c>
      <c r="D40" s="93">
        <v>4.9</v>
      </c>
      <c r="E40" s="93"/>
      <c r="F40" s="93">
        <v>4.9</v>
      </c>
      <c r="G40" s="93">
        <v>4.9</v>
      </c>
    </row>
    <row r="41" spans="1:7" ht="14.25">
      <c r="A41" s="61"/>
      <c r="B41" s="57" t="s">
        <v>227</v>
      </c>
      <c r="C41" s="6" t="s">
        <v>570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570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570</v>
      </c>
      <c r="D43" s="93"/>
      <c r="E43" s="93"/>
      <c r="F43" s="93"/>
      <c r="G43" s="93"/>
    </row>
    <row r="44" spans="1:7" ht="14.25">
      <c r="A44" s="61"/>
      <c r="B44" s="57" t="s">
        <v>230</v>
      </c>
      <c r="C44" s="6" t="s">
        <v>570</v>
      </c>
      <c r="D44" s="93"/>
      <c r="E44" s="93"/>
      <c r="F44" s="93"/>
      <c r="G44" s="93"/>
    </row>
    <row r="45" spans="1:7" ht="14.25">
      <c r="A45" s="14"/>
      <c r="B45" s="57"/>
      <c r="C45" s="6"/>
      <c r="D45" s="93"/>
      <c r="E45" s="94"/>
      <c r="F45" s="94"/>
      <c r="G45" s="94"/>
    </row>
    <row r="46" spans="1:7" ht="15">
      <c r="A46" s="4">
        <v>226</v>
      </c>
      <c r="B46" s="5" t="s">
        <v>18</v>
      </c>
      <c r="C46" s="12"/>
      <c r="D46" s="80">
        <f>SUM(D47:D60)</f>
        <v>23.6</v>
      </c>
      <c r="E46" s="80">
        <f>SUM(E47:E60)</f>
        <v>0</v>
      </c>
      <c r="F46" s="80">
        <f>SUM(F47:F60)</f>
        <v>9</v>
      </c>
      <c r="G46" s="80">
        <f>SUM(G47:G60)</f>
        <v>12.999999999999998</v>
      </c>
    </row>
    <row r="47" spans="1:7" ht="14.25">
      <c r="A47" s="72"/>
      <c r="B47" s="74" t="s">
        <v>231</v>
      </c>
      <c r="C47" s="6" t="s">
        <v>571</v>
      </c>
      <c r="D47" s="93">
        <v>16.2</v>
      </c>
      <c r="E47" s="93"/>
      <c r="F47" s="93">
        <v>9</v>
      </c>
      <c r="G47" s="93">
        <v>5.6</v>
      </c>
    </row>
    <row r="48" spans="1:7" ht="14.25">
      <c r="A48" s="14"/>
      <c r="B48" s="31" t="s">
        <v>232</v>
      </c>
      <c r="C48" s="6" t="s">
        <v>571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571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571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571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571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571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571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571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571</v>
      </c>
      <c r="D56" s="93">
        <v>2.7</v>
      </c>
      <c r="E56" s="93"/>
      <c r="F56" s="93"/>
      <c r="G56" s="93">
        <v>2.7</v>
      </c>
    </row>
    <row r="57" spans="1:7" ht="14.25">
      <c r="A57" s="14"/>
      <c r="B57" s="31" t="s">
        <v>241</v>
      </c>
      <c r="C57" s="6" t="s">
        <v>571</v>
      </c>
      <c r="D57" s="93">
        <v>1.1</v>
      </c>
      <c r="E57" s="93"/>
      <c r="F57" s="93"/>
      <c r="G57" s="93">
        <v>1.1</v>
      </c>
    </row>
    <row r="58" spans="1:7" ht="33.75">
      <c r="A58" s="14"/>
      <c r="B58" s="75" t="s">
        <v>242</v>
      </c>
      <c r="C58" s="6" t="s">
        <v>571</v>
      </c>
      <c r="D58" s="93"/>
      <c r="E58" s="93"/>
      <c r="F58" s="93"/>
      <c r="G58" s="93"/>
    </row>
    <row r="59" spans="1:7" ht="14.25">
      <c r="A59" s="14"/>
      <c r="B59" s="31" t="s">
        <v>243</v>
      </c>
      <c r="C59" s="6" t="s">
        <v>571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571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572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572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0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573</v>
      </c>
      <c r="D65" s="93"/>
      <c r="E65" s="93"/>
      <c r="F65" s="93"/>
      <c r="G65" s="93"/>
    </row>
    <row r="66" spans="1:7" ht="14.25">
      <c r="A66" s="14"/>
      <c r="B66" s="31"/>
      <c r="C66" s="6" t="s">
        <v>574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5.8</v>
      </c>
      <c r="E67" s="80"/>
      <c r="F67" s="80">
        <f>F68+F69</f>
        <v>4.4</v>
      </c>
      <c r="G67" s="80">
        <f>G68+G69</f>
        <v>5.8</v>
      </c>
    </row>
    <row r="68" spans="1:7" ht="14.25">
      <c r="A68" s="4"/>
      <c r="B68" s="58" t="s">
        <v>36</v>
      </c>
      <c r="C68" s="6" t="s">
        <v>575</v>
      </c>
      <c r="D68" s="93">
        <v>5.8</v>
      </c>
      <c r="E68" s="93"/>
      <c r="F68" s="93">
        <v>4.4</v>
      </c>
      <c r="G68" s="93">
        <v>5.8</v>
      </c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25.9</v>
      </c>
      <c r="E70" s="80"/>
      <c r="F70" s="80">
        <f>F71+F72+F73+F74</f>
        <v>25.9</v>
      </c>
      <c r="G70" s="80">
        <f>G71+G72+G73+G74</f>
        <v>25.9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576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576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584</v>
      </c>
      <c r="D74" s="93">
        <v>25.9</v>
      </c>
      <c r="E74" s="93"/>
      <c r="F74" s="93">
        <v>25.9</v>
      </c>
      <c r="G74" s="93">
        <v>25.9</v>
      </c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3</v>
      </c>
      <c r="E76" s="80"/>
      <c r="F76" s="80">
        <f>F77+F78</f>
        <v>0.7</v>
      </c>
      <c r="G76" s="80">
        <f>G77+G78</f>
        <v>3</v>
      </c>
    </row>
    <row r="77" spans="1:7" ht="14.25">
      <c r="A77" s="17"/>
      <c r="B77" s="9" t="s">
        <v>85</v>
      </c>
      <c r="C77" s="6" t="s">
        <v>577</v>
      </c>
      <c r="D77" s="93">
        <v>2</v>
      </c>
      <c r="E77" s="93"/>
      <c r="F77" s="93"/>
      <c r="G77" s="93">
        <v>2</v>
      </c>
    </row>
    <row r="78" spans="1:7" ht="14.25">
      <c r="A78" s="17"/>
      <c r="B78" s="9" t="s">
        <v>248</v>
      </c>
      <c r="C78" s="6" t="s">
        <v>577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110.1</v>
      </c>
      <c r="E79" s="80"/>
      <c r="F79" s="80">
        <f>F80+F81</f>
        <v>37.8</v>
      </c>
      <c r="G79" s="80">
        <f>G80+G81</f>
        <v>110.1</v>
      </c>
    </row>
    <row r="80" spans="1:7" ht="14.25">
      <c r="A80" s="4"/>
      <c r="B80" s="5"/>
      <c r="C80" s="6" t="s">
        <v>578</v>
      </c>
      <c r="D80" s="93"/>
      <c r="E80" s="93"/>
      <c r="F80" s="93"/>
      <c r="G80" s="93"/>
    </row>
    <row r="81" spans="1:7" ht="14.25">
      <c r="A81" s="4"/>
      <c r="B81" s="5"/>
      <c r="C81" s="6" t="s">
        <v>579</v>
      </c>
      <c r="D81" s="93">
        <v>110.1</v>
      </c>
      <c r="E81" s="93"/>
      <c r="F81" s="93">
        <v>37.8</v>
      </c>
      <c r="G81" s="93">
        <v>110.1</v>
      </c>
    </row>
    <row r="82" spans="1:7" ht="15">
      <c r="A82" s="4">
        <v>343</v>
      </c>
      <c r="B82" s="5" t="s">
        <v>22</v>
      </c>
      <c r="C82" s="12" t="s">
        <v>580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581</v>
      </c>
      <c r="D83" s="80"/>
      <c r="E83" s="80"/>
      <c r="F83" s="80"/>
      <c r="G83" s="80"/>
    </row>
    <row r="84" spans="1:7" ht="15">
      <c r="A84" s="4">
        <v>345</v>
      </c>
      <c r="B84" s="5" t="s">
        <v>250</v>
      </c>
      <c r="C84" s="12" t="s">
        <v>582</v>
      </c>
      <c r="D84" s="80">
        <v>2.5</v>
      </c>
      <c r="E84" s="80"/>
      <c r="F84" s="80"/>
      <c r="G84" s="80">
        <v>2.5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10.6</v>
      </c>
      <c r="E85" s="80"/>
      <c r="F85" s="80">
        <f>F86+F87+F88+F89+F90+F91+F92+F93+F94</f>
        <v>1.7</v>
      </c>
      <c r="G85" s="80">
        <f>G86+G87+G88+G89+G90+G91+G92+G93+G94</f>
        <v>4.4</v>
      </c>
    </row>
    <row r="86" spans="1:7" ht="14.25">
      <c r="A86" s="17"/>
      <c r="B86" s="9" t="s">
        <v>251</v>
      </c>
      <c r="C86" s="6" t="s">
        <v>583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583</v>
      </c>
      <c r="D87" s="93">
        <v>3.6</v>
      </c>
      <c r="E87" s="93"/>
      <c r="F87" s="93"/>
      <c r="G87" s="93"/>
    </row>
    <row r="88" spans="1:7" ht="14.25">
      <c r="A88" s="17"/>
      <c r="B88" s="9" t="s">
        <v>253</v>
      </c>
      <c r="C88" s="6" t="s">
        <v>583</v>
      </c>
      <c r="D88" s="93">
        <v>4.4</v>
      </c>
      <c r="E88" s="93"/>
      <c r="F88" s="93">
        <v>1.7</v>
      </c>
      <c r="G88" s="93">
        <v>4.4</v>
      </c>
    </row>
    <row r="89" spans="1:7" ht="14.25">
      <c r="A89" s="17"/>
      <c r="B89" s="9" t="s">
        <v>254</v>
      </c>
      <c r="C89" s="6" t="s">
        <v>583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583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583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583</v>
      </c>
      <c r="D92" s="93">
        <v>2.6</v>
      </c>
      <c r="E92" s="93"/>
      <c r="F92" s="93"/>
      <c r="G92" s="93"/>
    </row>
    <row r="93" spans="1:7" ht="14.25">
      <c r="A93" s="17"/>
      <c r="B93" s="9" t="s">
        <v>291</v>
      </c>
      <c r="C93" s="6" t="s">
        <v>583</v>
      </c>
      <c r="D93" s="93"/>
      <c r="E93" s="93"/>
      <c r="F93" s="93"/>
      <c r="G93" s="93"/>
    </row>
    <row r="94" spans="1:7" ht="14.25">
      <c r="A94" s="17"/>
      <c r="B94" s="9" t="s">
        <v>20</v>
      </c>
      <c r="C94" s="6"/>
      <c r="D94" s="93"/>
      <c r="E94" s="93"/>
      <c r="F94" s="93"/>
      <c r="G94" s="93"/>
    </row>
    <row r="95" spans="1:7" ht="15">
      <c r="A95" s="4"/>
      <c r="B95" s="5"/>
      <c r="C95" s="12"/>
      <c r="D95" s="80"/>
      <c r="E95" s="80"/>
      <c r="F95" s="80"/>
      <c r="G95" s="80"/>
    </row>
    <row r="96" spans="1:7" ht="14.25">
      <c r="A96" s="17"/>
      <c r="B96" s="78"/>
      <c r="C96" s="6"/>
      <c r="D96" s="93"/>
      <c r="E96" s="93"/>
      <c r="F96" s="93"/>
      <c r="G96" s="93"/>
    </row>
    <row r="97" spans="1:7" ht="14.25">
      <c r="A97" s="4"/>
      <c r="B97" s="90"/>
      <c r="C97" s="6"/>
      <c r="D97" s="93"/>
      <c r="E97" s="93"/>
      <c r="F97" s="93"/>
      <c r="G97" s="95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D8+D12+D14+D18+D21+D26+D46+D61+D67+D70+D76+D79+D82+D83+D84+D85+D95+D64</f>
        <v>2565.1</v>
      </c>
      <c r="E98" s="45"/>
      <c r="F98" s="45">
        <f>F8+F12+F14+F18+F21+F26+F46+F61+F67+F70+F76+F79+F82+F83+F84+F85+F95+F64</f>
        <v>2161.7</v>
      </c>
      <c r="G98" s="45">
        <f>G8+G12+G14+G18+G21+G26+G46+G61+G67+G70+G76+G79+G82+G83+G84+G85+G95+G64</f>
        <v>2570.2000000000003</v>
      </c>
    </row>
    <row r="99" spans="1:7" ht="12.75">
      <c r="A99" s="83"/>
      <c r="B99" s="83" t="s">
        <v>260</v>
      </c>
      <c r="C99" s="84"/>
      <c r="D99" s="86">
        <v>1262600</v>
      </c>
      <c r="E99" s="86"/>
      <c r="F99" s="86">
        <v>873800</v>
      </c>
      <c r="G99" s="86">
        <v>1282300</v>
      </c>
    </row>
    <row r="100" spans="1:7" ht="12.75">
      <c r="A100" s="85"/>
      <c r="B100" s="85" t="s">
        <v>261</v>
      </c>
      <c r="C100" s="85"/>
      <c r="D100" s="86">
        <v>1276000</v>
      </c>
      <c r="E100" s="86"/>
      <c r="F100" s="86">
        <v>1287900</v>
      </c>
      <c r="G100" s="86">
        <v>1287900</v>
      </c>
    </row>
    <row r="101" spans="1:7" ht="12.75">
      <c r="A101" s="85"/>
      <c r="B101" s="85" t="s">
        <v>262</v>
      </c>
      <c r="C101" s="85"/>
      <c r="D101" s="87">
        <v>135000</v>
      </c>
      <c r="E101" s="87"/>
      <c r="F101" s="87">
        <v>135000</v>
      </c>
      <c r="G101" s="87">
        <v>135000</v>
      </c>
    </row>
    <row r="102" spans="1:6" ht="12.75">
      <c r="A102" s="83"/>
      <c r="B102" s="83" t="s">
        <v>264</v>
      </c>
      <c r="C102" s="83"/>
      <c r="D102" s="88">
        <v>26500</v>
      </c>
      <c r="F102" s="89"/>
    </row>
    <row r="103" spans="1:6" ht="12.75">
      <c r="A103" s="85"/>
      <c r="B103" s="85"/>
      <c r="C103" s="85"/>
      <c r="F103" s="88"/>
    </row>
    <row r="104" ht="12.75">
      <c r="B104" s="85"/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585</v>
      </c>
      <c r="B2" s="97"/>
      <c r="C2" s="97"/>
      <c r="D2" s="97"/>
      <c r="E2" s="97"/>
      <c r="F2" s="97"/>
      <c r="G2" s="97"/>
    </row>
    <row r="3" spans="1:7" ht="18">
      <c r="A3" s="97" t="s">
        <v>690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1782.9</v>
      </c>
      <c r="E8" s="80"/>
      <c r="F8" s="80">
        <f>F9+F11+F10</f>
        <v>1799.3</v>
      </c>
      <c r="G8" s="80">
        <f>G9+G11+G10</f>
        <v>1799.3</v>
      </c>
    </row>
    <row r="9" spans="1:7" ht="14.25">
      <c r="A9" s="4"/>
      <c r="B9" s="9" t="s">
        <v>3</v>
      </c>
      <c r="C9" s="6" t="s">
        <v>586</v>
      </c>
      <c r="D9" s="93">
        <v>10.2</v>
      </c>
      <c r="E9" s="93"/>
      <c r="F9" s="93"/>
      <c r="G9" s="93"/>
    </row>
    <row r="10" spans="1:7" ht="14.25">
      <c r="A10" s="4"/>
      <c r="B10" s="9" t="s">
        <v>3</v>
      </c>
      <c r="C10" s="6" t="s">
        <v>587</v>
      </c>
      <c r="D10" s="93">
        <v>141.4</v>
      </c>
      <c r="E10" s="93"/>
      <c r="F10" s="93">
        <v>151.6</v>
      </c>
      <c r="G10" s="93">
        <v>151.6</v>
      </c>
    </row>
    <row r="11" spans="1:7" ht="14.25">
      <c r="A11" s="4"/>
      <c r="B11" s="9" t="s">
        <v>3</v>
      </c>
      <c r="C11" s="6" t="s">
        <v>588</v>
      </c>
      <c r="D11" s="93">
        <v>1631.3</v>
      </c>
      <c r="E11" s="93"/>
      <c r="F11" s="93">
        <v>1647.7</v>
      </c>
      <c r="G11" s="93">
        <v>1647.7</v>
      </c>
    </row>
    <row r="12" spans="1:7" ht="15">
      <c r="A12" s="4">
        <v>212</v>
      </c>
      <c r="B12" s="5" t="s">
        <v>4</v>
      </c>
      <c r="C12" s="8"/>
      <c r="D12" s="80">
        <f>D13</f>
        <v>0.9</v>
      </c>
      <c r="E12" s="80"/>
      <c r="F12" s="80">
        <f>F13</f>
        <v>0.9</v>
      </c>
      <c r="G12" s="80">
        <f>G13</f>
        <v>0.9</v>
      </c>
    </row>
    <row r="13" spans="1:7" ht="14.25">
      <c r="A13" s="4"/>
      <c r="B13" s="9" t="s">
        <v>210</v>
      </c>
      <c r="C13" s="6" t="s">
        <v>589</v>
      </c>
      <c r="D13" s="93">
        <v>0.9</v>
      </c>
      <c r="E13" s="93"/>
      <c r="F13" s="93">
        <v>0.9</v>
      </c>
      <c r="G13" s="93">
        <v>0.9</v>
      </c>
    </row>
    <row r="14" spans="1:7" ht="15">
      <c r="A14" s="4">
        <v>213</v>
      </c>
      <c r="B14" s="5" t="s">
        <v>8</v>
      </c>
      <c r="C14" s="12"/>
      <c r="D14" s="80">
        <f>D15+D17+D16</f>
        <v>538.4000000000001</v>
      </c>
      <c r="E14" s="80"/>
      <c r="F14" s="80">
        <f>F15+F17+F16</f>
        <v>543.4</v>
      </c>
      <c r="G14" s="80">
        <f>G15+G17+G16</f>
        <v>543.4</v>
      </c>
    </row>
    <row r="15" spans="1:7" ht="14.25">
      <c r="A15" s="4"/>
      <c r="B15" s="9" t="s">
        <v>8</v>
      </c>
      <c r="C15" s="6" t="s">
        <v>590</v>
      </c>
      <c r="D15" s="93">
        <v>3.1</v>
      </c>
      <c r="E15" s="93"/>
      <c r="F15" s="93"/>
      <c r="G15" s="93"/>
    </row>
    <row r="16" spans="1:7" ht="14.25">
      <c r="A16" s="4"/>
      <c r="B16" s="9" t="s">
        <v>8</v>
      </c>
      <c r="C16" s="6" t="s">
        <v>591</v>
      </c>
      <c r="D16" s="93">
        <v>42.7</v>
      </c>
      <c r="E16" s="93"/>
      <c r="F16" s="93">
        <v>45.8</v>
      </c>
      <c r="G16" s="93">
        <v>45.8</v>
      </c>
    </row>
    <row r="17" spans="1:7" ht="14.25">
      <c r="A17" s="4"/>
      <c r="B17" s="9" t="s">
        <v>8</v>
      </c>
      <c r="C17" s="6" t="s">
        <v>592</v>
      </c>
      <c r="D17" s="93">
        <v>492.6</v>
      </c>
      <c r="E17" s="93"/>
      <c r="F17" s="93">
        <v>497.6</v>
      </c>
      <c r="G17" s="93">
        <v>497.6</v>
      </c>
    </row>
    <row r="18" spans="1:7" ht="15">
      <c r="A18" s="4">
        <v>221</v>
      </c>
      <c r="B18" s="5" t="s">
        <v>259</v>
      </c>
      <c r="C18" s="12"/>
      <c r="D18" s="80">
        <f>D19+D20</f>
        <v>18.5</v>
      </c>
      <c r="E18" s="94"/>
      <c r="F18" s="80">
        <f>F19+F20</f>
        <v>9.3</v>
      </c>
      <c r="G18" s="80">
        <f>G19+G20</f>
        <v>18.5</v>
      </c>
    </row>
    <row r="19" spans="1:7" ht="14.25">
      <c r="A19" s="4"/>
      <c r="B19" s="9" t="s">
        <v>9</v>
      </c>
      <c r="C19" s="6" t="s">
        <v>593</v>
      </c>
      <c r="D19" s="93">
        <v>3.8</v>
      </c>
      <c r="E19" s="93"/>
      <c r="F19" s="93">
        <v>1.9</v>
      </c>
      <c r="G19" s="93">
        <v>3.8</v>
      </c>
    </row>
    <row r="20" spans="1:7" ht="14.25">
      <c r="A20" s="4"/>
      <c r="B20" s="9" t="s">
        <v>258</v>
      </c>
      <c r="C20" s="6" t="s">
        <v>593</v>
      </c>
      <c r="D20" s="93">
        <v>14.7</v>
      </c>
      <c r="E20" s="93"/>
      <c r="F20" s="93">
        <v>7.4</v>
      </c>
      <c r="G20" s="93">
        <v>14.7</v>
      </c>
    </row>
    <row r="21" spans="1:7" ht="15">
      <c r="A21" s="4">
        <v>223</v>
      </c>
      <c r="B21" s="5" t="s">
        <v>11</v>
      </c>
      <c r="C21" s="8"/>
      <c r="D21" s="80">
        <f>SUM(D22:D25)</f>
        <v>248.3</v>
      </c>
      <c r="E21" s="80">
        <f>SUM(E22:E25)</f>
        <v>0</v>
      </c>
      <c r="F21" s="80">
        <f>SUM(F22:F25)</f>
        <v>137.7</v>
      </c>
      <c r="G21" s="80">
        <f>SUM(G22:G25)</f>
        <v>248.3</v>
      </c>
    </row>
    <row r="22" spans="1:7" ht="14.25">
      <c r="A22" s="4" t="s">
        <v>12</v>
      </c>
      <c r="B22" s="9" t="s">
        <v>13</v>
      </c>
      <c r="C22" s="6" t="s">
        <v>594</v>
      </c>
      <c r="D22" s="93">
        <v>108.3</v>
      </c>
      <c r="E22" s="93"/>
      <c r="F22" s="93">
        <v>59.6</v>
      </c>
      <c r="G22" s="93">
        <v>108.3</v>
      </c>
    </row>
    <row r="23" spans="1:7" ht="14.25">
      <c r="A23" s="4"/>
      <c r="B23" s="9" t="s">
        <v>14</v>
      </c>
      <c r="C23" s="6" t="s">
        <v>594</v>
      </c>
      <c r="D23" s="93">
        <v>137.5</v>
      </c>
      <c r="E23" s="93"/>
      <c r="F23" s="93">
        <v>75.6</v>
      </c>
      <c r="G23" s="93">
        <v>137.5</v>
      </c>
    </row>
    <row r="24" spans="1:7" ht="14.25">
      <c r="A24" s="4"/>
      <c r="B24" s="9" t="s">
        <v>15</v>
      </c>
      <c r="C24" s="6" t="s">
        <v>594</v>
      </c>
      <c r="D24" s="93">
        <v>2.5</v>
      </c>
      <c r="E24" s="93"/>
      <c r="F24" s="93">
        <v>2.5</v>
      </c>
      <c r="G24" s="93">
        <v>2.5</v>
      </c>
    </row>
    <row r="25" spans="1:7" ht="14.25">
      <c r="A25" s="4"/>
      <c r="B25" s="9" t="s">
        <v>211</v>
      </c>
      <c r="C25" s="6"/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73</v>
      </c>
      <c r="E26" s="80">
        <f>SUM(E27:E45)</f>
        <v>0</v>
      </c>
      <c r="F26" s="80">
        <f>SUM(F27:F45)</f>
        <v>54.7</v>
      </c>
      <c r="G26" s="80">
        <f>SUM(G27:G45)</f>
        <v>82.99999999999999</v>
      </c>
    </row>
    <row r="27" spans="1:7" ht="14.25">
      <c r="A27" s="11"/>
      <c r="B27" s="57" t="s">
        <v>212</v>
      </c>
      <c r="C27" s="6" t="s">
        <v>595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595</v>
      </c>
      <c r="D28" s="93">
        <v>3.8</v>
      </c>
      <c r="E28" s="93"/>
      <c r="F28" s="93"/>
      <c r="G28" s="93">
        <v>3.8</v>
      </c>
    </row>
    <row r="29" spans="1:7" ht="14.25">
      <c r="A29" s="11"/>
      <c r="B29" s="31" t="s">
        <v>214</v>
      </c>
      <c r="C29" s="6" t="s">
        <v>595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595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595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595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595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595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595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595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595</v>
      </c>
      <c r="D37" s="93">
        <v>6.8</v>
      </c>
      <c r="E37" s="93"/>
      <c r="F37" s="93">
        <v>6.8</v>
      </c>
      <c r="G37" s="93">
        <v>6.8</v>
      </c>
    </row>
    <row r="38" spans="1:7" ht="14.25">
      <c r="A38" s="61"/>
      <c r="B38" s="73" t="s">
        <v>224</v>
      </c>
      <c r="C38" s="6" t="s">
        <v>595</v>
      </c>
      <c r="D38" s="93">
        <v>1.3</v>
      </c>
      <c r="E38" s="93"/>
      <c r="F38" s="93"/>
      <c r="G38" s="93">
        <v>1.3</v>
      </c>
    </row>
    <row r="39" spans="1:7" ht="14.25">
      <c r="A39" s="61"/>
      <c r="B39" s="73" t="s">
        <v>225</v>
      </c>
      <c r="C39" s="6" t="s">
        <v>595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595</v>
      </c>
      <c r="D40" s="93">
        <v>13.3</v>
      </c>
      <c r="E40" s="93"/>
      <c r="F40" s="93">
        <v>13.3</v>
      </c>
      <c r="G40" s="93">
        <v>13.3</v>
      </c>
    </row>
    <row r="41" spans="1:7" ht="14.25">
      <c r="A41" s="61"/>
      <c r="B41" s="57" t="s">
        <v>227</v>
      </c>
      <c r="C41" s="6" t="s">
        <v>595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595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595</v>
      </c>
      <c r="D43" s="93">
        <v>1.2</v>
      </c>
      <c r="E43" s="93"/>
      <c r="F43" s="93"/>
      <c r="G43" s="93">
        <v>1.2</v>
      </c>
    </row>
    <row r="44" spans="1:7" ht="14.25">
      <c r="A44" s="61"/>
      <c r="B44" s="57" t="s">
        <v>230</v>
      </c>
      <c r="C44" s="6" t="s">
        <v>595</v>
      </c>
      <c r="D44" s="93"/>
      <c r="E44" s="93"/>
      <c r="F44" s="93"/>
      <c r="G44" s="93"/>
    </row>
    <row r="45" spans="1:7" ht="14.25">
      <c r="A45" s="14"/>
      <c r="B45" s="57"/>
      <c r="C45" s="6"/>
      <c r="D45" s="93"/>
      <c r="E45" s="94"/>
      <c r="F45" s="94"/>
      <c r="G45" s="94"/>
    </row>
    <row r="46" spans="1:7" ht="15">
      <c r="A46" s="4">
        <v>226</v>
      </c>
      <c r="B46" s="5" t="s">
        <v>18</v>
      </c>
      <c r="C46" s="12"/>
      <c r="D46" s="80">
        <f>SUM(D47:D60)</f>
        <v>30.6</v>
      </c>
      <c r="E46" s="80">
        <f>SUM(E47:E60)</f>
        <v>0</v>
      </c>
      <c r="F46" s="80">
        <f>SUM(F47:F60)</f>
        <v>12.5</v>
      </c>
      <c r="G46" s="80">
        <f>SUM(G47:G60)</f>
        <v>15.8</v>
      </c>
    </row>
    <row r="47" spans="1:7" ht="14.25">
      <c r="A47" s="72"/>
      <c r="B47" s="74" t="s">
        <v>231</v>
      </c>
      <c r="C47" s="6" t="s">
        <v>596</v>
      </c>
      <c r="D47" s="93">
        <v>22.5</v>
      </c>
      <c r="E47" s="93"/>
      <c r="F47" s="93">
        <v>12.5</v>
      </c>
      <c r="G47" s="93">
        <v>7.7</v>
      </c>
    </row>
    <row r="48" spans="1:7" ht="14.25">
      <c r="A48" s="14"/>
      <c r="B48" s="31" t="s">
        <v>232</v>
      </c>
      <c r="C48" s="6" t="s">
        <v>596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596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596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596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596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596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596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596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596</v>
      </c>
      <c r="D56" s="93">
        <v>2.7</v>
      </c>
      <c r="E56" s="93"/>
      <c r="F56" s="93"/>
      <c r="G56" s="93">
        <v>2.7</v>
      </c>
    </row>
    <row r="57" spans="1:7" ht="14.25">
      <c r="A57" s="14"/>
      <c r="B57" s="31" t="s">
        <v>241</v>
      </c>
      <c r="C57" s="6" t="s">
        <v>596</v>
      </c>
      <c r="D57" s="93">
        <v>1.8</v>
      </c>
      <c r="E57" s="93"/>
      <c r="F57" s="93"/>
      <c r="G57" s="93">
        <v>1.8</v>
      </c>
    </row>
    <row r="58" spans="1:7" ht="33.75">
      <c r="A58" s="14"/>
      <c r="B58" s="75" t="s">
        <v>242</v>
      </c>
      <c r="C58" s="6" t="s">
        <v>596</v>
      </c>
      <c r="D58" s="93"/>
      <c r="E58" s="93"/>
      <c r="F58" s="93"/>
      <c r="G58" s="93"/>
    </row>
    <row r="59" spans="1:7" ht="14.25">
      <c r="A59" s="14"/>
      <c r="B59" s="31" t="s">
        <v>243</v>
      </c>
      <c r="C59" s="6" t="s">
        <v>596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596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597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597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1.2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598</v>
      </c>
      <c r="D65" s="93">
        <v>1.2</v>
      </c>
      <c r="E65" s="93"/>
      <c r="F65" s="93"/>
      <c r="G65" s="93"/>
    </row>
    <row r="66" spans="1:7" ht="14.25">
      <c r="A66" s="14"/>
      <c r="B66" s="31"/>
      <c r="C66" s="6" t="s">
        <v>599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59.6</v>
      </c>
      <c r="E67" s="80"/>
      <c r="F67" s="80">
        <f>F68+F69</f>
        <v>38.6</v>
      </c>
      <c r="G67" s="80">
        <f>G68+G69</f>
        <v>59.6</v>
      </c>
    </row>
    <row r="68" spans="1:7" ht="14.25">
      <c r="A68" s="4"/>
      <c r="B68" s="58" t="s">
        <v>36</v>
      </c>
      <c r="C68" s="6" t="s">
        <v>600</v>
      </c>
      <c r="D68" s="93">
        <v>59.6</v>
      </c>
      <c r="E68" s="93"/>
      <c r="F68" s="93">
        <v>38.6</v>
      </c>
      <c r="G68" s="93">
        <v>59.6</v>
      </c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24</v>
      </c>
      <c r="E70" s="80"/>
      <c r="F70" s="80">
        <f>F71+F72+F73+F74</f>
        <v>24</v>
      </c>
      <c r="G70" s="80">
        <f>G71+G72+G73+G74</f>
        <v>24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601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601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609</v>
      </c>
      <c r="D74" s="93">
        <v>24</v>
      </c>
      <c r="E74" s="93"/>
      <c r="F74" s="93">
        <v>24</v>
      </c>
      <c r="G74" s="93">
        <v>24</v>
      </c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6</v>
      </c>
      <c r="E76" s="80"/>
      <c r="F76" s="80">
        <f>F77+F78</f>
        <v>0.7</v>
      </c>
      <c r="G76" s="80">
        <f>G77+G78</f>
        <v>6</v>
      </c>
    </row>
    <row r="77" spans="1:7" ht="14.25">
      <c r="A77" s="17"/>
      <c r="B77" s="9" t="s">
        <v>85</v>
      </c>
      <c r="C77" s="6" t="s">
        <v>602</v>
      </c>
      <c r="D77" s="93">
        <v>5</v>
      </c>
      <c r="E77" s="93"/>
      <c r="F77" s="93"/>
      <c r="G77" s="93">
        <v>5</v>
      </c>
    </row>
    <row r="78" spans="1:7" ht="14.25">
      <c r="A78" s="17"/>
      <c r="B78" s="9" t="s">
        <v>248</v>
      </c>
      <c r="C78" s="6" t="s">
        <v>602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209.8</v>
      </c>
      <c r="E79" s="80"/>
      <c r="F79" s="80">
        <f>F80+F81</f>
        <v>72.1</v>
      </c>
      <c r="G79" s="80">
        <f>G80+G81</f>
        <v>209.8</v>
      </c>
    </row>
    <row r="80" spans="1:7" ht="14.25">
      <c r="A80" s="4"/>
      <c r="B80" s="5"/>
      <c r="C80" s="6" t="s">
        <v>603</v>
      </c>
      <c r="D80" s="93"/>
      <c r="E80" s="93"/>
      <c r="F80" s="93"/>
      <c r="G80" s="93"/>
    </row>
    <row r="81" spans="1:7" ht="14.25">
      <c r="A81" s="4"/>
      <c r="B81" s="5"/>
      <c r="C81" s="6" t="s">
        <v>604</v>
      </c>
      <c r="D81" s="93">
        <v>209.8</v>
      </c>
      <c r="E81" s="93"/>
      <c r="F81" s="93">
        <v>72.1</v>
      </c>
      <c r="G81" s="93">
        <v>209.8</v>
      </c>
    </row>
    <row r="82" spans="1:7" ht="15">
      <c r="A82" s="4">
        <v>343</v>
      </c>
      <c r="B82" s="5" t="s">
        <v>22</v>
      </c>
      <c r="C82" s="12" t="s">
        <v>605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606</v>
      </c>
      <c r="D83" s="80"/>
      <c r="E83" s="80"/>
      <c r="F83" s="80"/>
      <c r="G83" s="80"/>
    </row>
    <row r="84" spans="1:7" ht="15">
      <c r="A84" s="4">
        <v>345</v>
      </c>
      <c r="B84" s="5" t="s">
        <v>250</v>
      </c>
      <c r="C84" s="12" t="s">
        <v>607</v>
      </c>
      <c r="D84" s="80">
        <v>3.1</v>
      </c>
      <c r="E84" s="80"/>
      <c r="F84" s="80"/>
      <c r="G84" s="80">
        <v>3.1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51.3</v>
      </c>
      <c r="E85" s="80"/>
      <c r="F85" s="80">
        <f>F86+F87+F88+F89+F90+F91+F92+F93+F94</f>
        <v>25.8</v>
      </c>
      <c r="G85" s="80">
        <f>G86+G87+G88+G89+G90+G91+G92+G93+G94</f>
        <v>34.7</v>
      </c>
    </row>
    <row r="86" spans="1:7" ht="14.25">
      <c r="A86" s="17"/>
      <c r="B86" s="9" t="s">
        <v>251</v>
      </c>
      <c r="C86" s="6" t="s">
        <v>608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608</v>
      </c>
      <c r="D87" s="93">
        <v>7.7</v>
      </c>
      <c r="E87" s="93"/>
      <c r="F87" s="93"/>
      <c r="G87" s="93"/>
    </row>
    <row r="88" spans="1:7" ht="14.25">
      <c r="A88" s="17"/>
      <c r="B88" s="9" t="s">
        <v>253</v>
      </c>
      <c r="C88" s="6" t="s">
        <v>608</v>
      </c>
      <c r="D88" s="93">
        <v>14.7</v>
      </c>
      <c r="E88" s="93"/>
      <c r="F88" s="93">
        <v>5.8</v>
      </c>
      <c r="G88" s="93">
        <v>14.7</v>
      </c>
    </row>
    <row r="89" spans="1:7" ht="14.25">
      <c r="A89" s="17"/>
      <c r="B89" s="9" t="s">
        <v>254</v>
      </c>
      <c r="C89" s="6" t="s">
        <v>608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608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608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608</v>
      </c>
      <c r="D92" s="93">
        <v>8.9</v>
      </c>
      <c r="E92" s="93"/>
      <c r="F92" s="93"/>
      <c r="G92" s="93"/>
    </row>
    <row r="93" spans="1:7" ht="14.25">
      <c r="A93" s="17"/>
      <c r="B93" s="9" t="s">
        <v>291</v>
      </c>
      <c r="C93" s="6" t="s">
        <v>608</v>
      </c>
      <c r="D93" s="93"/>
      <c r="E93" s="93"/>
      <c r="F93" s="93"/>
      <c r="G93" s="93"/>
    </row>
    <row r="94" spans="1:7" ht="14.25">
      <c r="A94" s="17"/>
      <c r="B94" s="9" t="s">
        <v>20</v>
      </c>
      <c r="C94" s="6" t="s">
        <v>610</v>
      </c>
      <c r="D94" s="93">
        <v>20</v>
      </c>
      <c r="E94" s="93"/>
      <c r="F94" s="93">
        <v>20</v>
      </c>
      <c r="G94" s="93">
        <v>20</v>
      </c>
    </row>
    <row r="95" spans="1:7" ht="15">
      <c r="A95" s="4"/>
      <c r="B95" s="5"/>
      <c r="C95" s="12"/>
      <c r="D95" s="80"/>
      <c r="E95" s="80"/>
      <c r="F95" s="80"/>
      <c r="G95" s="80"/>
    </row>
    <row r="96" spans="1:7" ht="14.25">
      <c r="A96" s="17"/>
      <c r="B96" s="78"/>
      <c r="C96" s="6"/>
      <c r="D96" s="93"/>
      <c r="E96" s="93"/>
      <c r="F96" s="93"/>
      <c r="G96" s="93"/>
    </row>
    <row r="97" spans="1:7" ht="14.25">
      <c r="A97" s="4"/>
      <c r="B97" s="90"/>
      <c r="C97" s="6"/>
      <c r="D97" s="93"/>
      <c r="E97" s="93"/>
      <c r="F97" s="93"/>
      <c r="G97" s="95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D8+D12+D14+D18+D21+D26+D46+D61+D67+D70+D76+D79+D82+D83+D84+D85+D64</f>
        <v>3047.6000000000004</v>
      </c>
      <c r="E98" s="45"/>
      <c r="F98" s="45">
        <f>F8+F12+F14+F18+F21+F26+F46+F61+F67+F70+F76+F79+F82+F83+F84+F85+F64</f>
        <v>2718.9999999999995</v>
      </c>
      <c r="G98" s="45">
        <f>G8+G12+G14+G18+G21+G26+G46+G61+G67+G70+G76+G79+G82+G83+G84+G85+G64</f>
        <v>3046.4</v>
      </c>
    </row>
    <row r="99" spans="1:7" ht="12.75">
      <c r="A99" s="83"/>
      <c r="B99" s="83" t="s">
        <v>260</v>
      </c>
      <c r="C99" s="84"/>
      <c r="D99" s="86">
        <v>865200</v>
      </c>
      <c r="E99" s="86"/>
      <c r="F99" s="86">
        <v>529700</v>
      </c>
      <c r="G99" s="86">
        <v>857100</v>
      </c>
    </row>
    <row r="100" spans="1:7" ht="12.75">
      <c r="A100" s="85"/>
      <c r="B100" s="85" t="s">
        <v>261</v>
      </c>
      <c r="C100" s="85"/>
      <c r="D100" s="86">
        <v>2169100</v>
      </c>
      <c r="E100" s="86"/>
      <c r="F100" s="86">
        <v>2189300</v>
      </c>
      <c r="G100" s="86">
        <v>2189300</v>
      </c>
    </row>
    <row r="101" spans="1:7" ht="12.75">
      <c r="A101" s="85"/>
      <c r="B101" s="85" t="s">
        <v>262</v>
      </c>
      <c r="C101" s="85"/>
      <c r="D101" s="87">
        <v>239200</v>
      </c>
      <c r="E101" s="87"/>
      <c r="F101" s="87">
        <v>239200</v>
      </c>
      <c r="G101" s="87">
        <v>239200</v>
      </c>
    </row>
    <row r="102" spans="1:6" ht="12.75">
      <c r="A102" s="83"/>
      <c r="B102" s="83" t="s">
        <v>264</v>
      </c>
      <c r="C102" s="83"/>
      <c r="D102" s="88">
        <v>13300</v>
      </c>
      <c r="F102" s="89"/>
    </row>
    <row r="103" spans="1:6" ht="12.75">
      <c r="A103" s="85"/>
      <c r="B103" s="85"/>
      <c r="C103" s="85"/>
      <c r="F103" s="88"/>
    </row>
    <row r="104" ht="12.75">
      <c r="B104" s="85"/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611</v>
      </c>
      <c r="B2" s="97"/>
      <c r="C2" s="97"/>
      <c r="D2" s="97"/>
      <c r="E2" s="97"/>
      <c r="F2" s="97"/>
      <c r="G2" s="97"/>
    </row>
    <row r="3" spans="1:7" ht="18">
      <c r="A3" s="97" t="s">
        <v>689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1180.8</v>
      </c>
      <c r="E8" s="80"/>
      <c r="F8" s="80">
        <f>F9+F11+F10</f>
        <v>1189.8</v>
      </c>
      <c r="G8" s="80">
        <f>G9+G11+G10</f>
        <v>1189.8</v>
      </c>
    </row>
    <row r="9" spans="1:7" ht="14.25">
      <c r="A9" s="4"/>
      <c r="B9" s="9" t="s">
        <v>3</v>
      </c>
      <c r="C9" s="6" t="s">
        <v>612</v>
      </c>
      <c r="D9" s="93">
        <v>15.3</v>
      </c>
      <c r="E9" s="93"/>
      <c r="F9" s="93"/>
      <c r="G9" s="93"/>
    </row>
    <row r="10" spans="1:7" ht="14.25">
      <c r="A10" s="4"/>
      <c r="B10" s="9" t="s">
        <v>3</v>
      </c>
      <c r="C10" s="6" t="s">
        <v>613</v>
      </c>
      <c r="D10" s="93">
        <v>212</v>
      </c>
      <c r="E10" s="93"/>
      <c r="F10" s="93">
        <v>227.3</v>
      </c>
      <c r="G10" s="93">
        <v>227.3</v>
      </c>
    </row>
    <row r="11" spans="1:7" ht="14.25">
      <c r="A11" s="4"/>
      <c r="B11" s="9" t="s">
        <v>3</v>
      </c>
      <c r="C11" s="6" t="s">
        <v>614</v>
      </c>
      <c r="D11" s="93">
        <v>953.5</v>
      </c>
      <c r="E11" s="93"/>
      <c r="F11" s="93">
        <v>962.5</v>
      </c>
      <c r="G11" s="93">
        <v>962.5</v>
      </c>
    </row>
    <row r="12" spans="1:7" ht="15">
      <c r="A12" s="4">
        <v>212</v>
      </c>
      <c r="B12" s="5" t="s">
        <v>4</v>
      </c>
      <c r="C12" s="8"/>
      <c r="D12" s="80">
        <f>D13</f>
        <v>1.8</v>
      </c>
      <c r="E12" s="80"/>
      <c r="F12" s="80">
        <f>F13</f>
        <v>1.8</v>
      </c>
      <c r="G12" s="80">
        <f>G13</f>
        <v>1.8</v>
      </c>
    </row>
    <row r="13" spans="1:7" ht="14.25">
      <c r="A13" s="4"/>
      <c r="B13" s="9" t="s">
        <v>210</v>
      </c>
      <c r="C13" s="6" t="s">
        <v>615</v>
      </c>
      <c r="D13" s="93">
        <v>1.8</v>
      </c>
      <c r="E13" s="93"/>
      <c r="F13" s="93">
        <v>1.8</v>
      </c>
      <c r="G13" s="93">
        <v>1.8</v>
      </c>
    </row>
    <row r="14" spans="1:7" ht="15">
      <c r="A14" s="4">
        <v>213</v>
      </c>
      <c r="B14" s="5" t="s">
        <v>8</v>
      </c>
      <c r="C14" s="12"/>
      <c r="D14" s="80">
        <f>D15+D17+D16</f>
        <v>356.6</v>
      </c>
      <c r="E14" s="80"/>
      <c r="F14" s="80">
        <f>F15+F17+F16</f>
        <v>359.29999999999995</v>
      </c>
      <c r="G14" s="80">
        <f>G15+G17+G16</f>
        <v>359.29999999999995</v>
      </c>
    </row>
    <row r="15" spans="1:7" ht="14.25">
      <c r="A15" s="4"/>
      <c r="B15" s="9" t="s">
        <v>8</v>
      </c>
      <c r="C15" s="6" t="s">
        <v>616</v>
      </c>
      <c r="D15" s="93">
        <v>4.6</v>
      </c>
      <c r="E15" s="93"/>
      <c r="F15" s="93"/>
      <c r="G15" s="93"/>
    </row>
    <row r="16" spans="1:7" ht="14.25">
      <c r="A16" s="4"/>
      <c r="B16" s="9" t="s">
        <v>8</v>
      </c>
      <c r="C16" s="6" t="s">
        <v>617</v>
      </c>
      <c r="D16" s="93">
        <v>64</v>
      </c>
      <c r="E16" s="93"/>
      <c r="F16" s="93">
        <v>68.6</v>
      </c>
      <c r="G16" s="93">
        <v>68.6</v>
      </c>
    </row>
    <row r="17" spans="1:7" ht="14.25">
      <c r="A17" s="4"/>
      <c r="B17" s="9" t="s">
        <v>8</v>
      </c>
      <c r="C17" s="6" t="s">
        <v>618</v>
      </c>
      <c r="D17" s="93">
        <v>288</v>
      </c>
      <c r="E17" s="93"/>
      <c r="F17" s="93">
        <v>290.7</v>
      </c>
      <c r="G17" s="93">
        <v>290.7</v>
      </c>
    </row>
    <row r="18" spans="1:7" ht="15">
      <c r="A18" s="4">
        <v>221</v>
      </c>
      <c r="B18" s="5" t="s">
        <v>259</v>
      </c>
      <c r="C18" s="12"/>
      <c r="D18" s="80">
        <f>D19+D20</f>
        <v>9.4</v>
      </c>
      <c r="E18" s="94"/>
      <c r="F18" s="80">
        <f>F19+F20</f>
        <v>4.7</v>
      </c>
      <c r="G18" s="80">
        <f>G19+G20</f>
        <v>9.4</v>
      </c>
    </row>
    <row r="19" spans="1:7" ht="14.25">
      <c r="A19" s="4"/>
      <c r="B19" s="9" t="s">
        <v>9</v>
      </c>
      <c r="C19" s="6" t="s">
        <v>619</v>
      </c>
      <c r="D19" s="93">
        <v>3</v>
      </c>
      <c r="E19" s="93"/>
      <c r="F19" s="93">
        <v>1.5</v>
      </c>
      <c r="G19" s="93">
        <v>3</v>
      </c>
    </row>
    <row r="20" spans="1:7" ht="14.25">
      <c r="A20" s="4"/>
      <c r="B20" s="9" t="s">
        <v>258</v>
      </c>
      <c r="C20" s="6" t="s">
        <v>619</v>
      </c>
      <c r="D20" s="93">
        <v>6.4</v>
      </c>
      <c r="E20" s="93"/>
      <c r="F20" s="93">
        <v>3.2</v>
      </c>
      <c r="G20" s="93">
        <v>6.4</v>
      </c>
    </row>
    <row r="21" spans="1:7" ht="15">
      <c r="A21" s="4">
        <v>223</v>
      </c>
      <c r="B21" s="5" t="s">
        <v>11</v>
      </c>
      <c r="C21" s="8"/>
      <c r="D21" s="80">
        <f>SUM(D22:D25)</f>
        <v>247.1</v>
      </c>
      <c r="E21" s="80">
        <f>SUM(E22:E25)</f>
        <v>0</v>
      </c>
      <c r="F21" s="80">
        <f>SUM(F22:F25)</f>
        <v>138.3</v>
      </c>
      <c r="G21" s="80">
        <f>SUM(G22:G25)</f>
        <v>247.1</v>
      </c>
    </row>
    <row r="22" spans="1:7" ht="14.25">
      <c r="A22" s="4" t="s">
        <v>12</v>
      </c>
      <c r="B22" s="9" t="s">
        <v>13</v>
      </c>
      <c r="C22" s="6" t="s">
        <v>620</v>
      </c>
      <c r="D22" s="93">
        <v>142.6</v>
      </c>
      <c r="E22" s="93"/>
      <c r="F22" s="93">
        <v>78.4</v>
      </c>
      <c r="G22" s="93">
        <v>142.6</v>
      </c>
    </row>
    <row r="23" spans="1:7" ht="14.25">
      <c r="A23" s="4"/>
      <c r="B23" s="9" t="s">
        <v>14</v>
      </c>
      <c r="C23" s="6" t="s">
        <v>620</v>
      </c>
      <c r="D23" s="93">
        <v>99.1</v>
      </c>
      <c r="E23" s="93"/>
      <c r="F23" s="93">
        <v>54.5</v>
      </c>
      <c r="G23" s="93">
        <v>99.1</v>
      </c>
    </row>
    <row r="24" spans="1:7" ht="14.25">
      <c r="A24" s="4"/>
      <c r="B24" s="9" t="s">
        <v>15</v>
      </c>
      <c r="C24" s="6" t="s">
        <v>620</v>
      </c>
      <c r="D24" s="93">
        <v>5.4</v>
      </c>
      <c r="E24" s="93"/>
      <c r="F24" s="93">
        <v>5.4</v>
      </c>
      <c r="G24" s="93">
        <v>5.4</v>
      </c>
    </row>
    <row r="25" spans="1:7" ht="14.25">
      <c r="A25" s="4"/>
      <c r="B25" s="9" t="s">
        <v>211</v>
      </c>
      <c r="C25" s="6" t="s">
        <v>620</v>
      </c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68</v>
      </c>
      <c r="E26" s="80">
        <f>SUM(E27:E45)</f>
        <v>0</v>
      </c>
      <c r="F26" s="80">
        <f>SUM(F27:F45)</f>
        <v>47.50000000000001</v>
      </c>
      <c r="G26" s="80">
        <f>SUM(G27:G45)</f>
        <v>78</v>
      </c>
    </row>
    <row r="27" spans="1:7" ht="14.25">
      <c r="A27" s="11"/>
      <c r="B27" s="57" t="s">
        <v>212</v>
      </c>
      <c r="C27" s="6" t="s">
        <v>621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621</v>
      </c>
      <c r="D28" s="93">
        <v>4.8</v>
      </c>
      <c r="E28" s="93"/>
      <c r="F28" s="93"/>
      <c r="G28" s="93">
        <v>4.8</v>
      </c>
    </row>
    <row r="29" spans="1:7" ht="14.25">
      <c r="A29" s="11"/>
      <c r="B29" s="31" t="s">
        <v>214</v>
      </c>
      <c r="C29" s="6" t="s">
        <v>621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621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621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621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621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621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621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621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621</v>
      </c>
      <c r="D37" s="93">
        <v>8.8</v>
      </c>
      <c r="E37" s="93"/>
      <c r="F37" s="93">
        <v>8.8</v>
      </c>
      <c r="G37" s="93">
        <v>8.8</v>
      </c>
    </row>
    <row r="38" spans="1:7" ht="14.25">
      <c r="A38" s="61"/>
      <c r="B38" s="73" t="s">
        <v>224</v>
      </c>
      <c r="C38" s="6" t="s">
        <v>621</v>
      </c>
      <c r="D38" s="93">
        <v>1.3</v>
      </c>
      <c r="E38" s="93"/>
      <c r="F38" s="93"/>
      <c r="G38" s="93">
        <v>1.3</v>
      </c>
    </row>
    <row r="39" spans="1:7" ht="14.25">
      <c r="A39" s="61"/>
      <c r="B39" s="73" t="s">
        <v>225</v>
      </c>
      <c r="C39" s="6" t="s">
        <v>621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621</v>
      </c>
      <c r="D40" s="93">
        <v>4.1</v>
      </c>
      <c r="E40" s="93"/>
      <c r="F40" s="93">
        <v>4.1</v>
      </c>
      <c r="G40" s="93">
        <v>4.1</v>
      </c>
    </row>
    <row r="41" spans="1:7" ht="14.25">
      <c r="A41" s="61"/>
      <c r="B41" s="57" t="s">
        <v>227</v>
      </c>
      <c r="C41" s="6" t="s">
        <v>621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621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621</v>
      </c>
      <c r="D43" s="93">
        <v>1.2</v>
      </c>
      <c r="E43" s="93"/>
      <c r="F43" s="93"/>
      <c r="G43" s="93">
        <v>1.2</v>
      </c>
    </row>
    <row r="44" spans="1:7" ht="14.25">
      <c r="A44" s="61"/>
      <c r="B44" s="57" t="s">
        <v>422</v>
      </c>
      <c r="C44" s="6" t="s">
        <v>621</v>
      </c>
      <c r="D44" s="93">
        <v>1.2</v>
      </c>
      <c r="E44" s="93"/>
      <c r="F44" s="93"/>
      <c r="G44" s="93">
        <v>1.2</v>
      </c>
    </row>
    <row r="45" spans="1:7" ht="14.25">
      <c r="A45" s="14"/>
      <c r="B45" s="57"/>
      <c r="C45" s="6"/>
      <c r="D45" s="93"/>
      <c r="E45" s="94"/>
      <c r="F45" s="94"/>
      <c r="G45" s="94"/>
    </row>
    <row r="46" spans="1:7" ht="15">
      <c r="A46" s="4">
        <v>226</v>
      </c>
      <c r="B46" s="5" t="s">
        <v>18</v>
      </c>
      <c r="C46" s="12"/>
      <c r="D46" s="80">
        <f>SUM(D47:D60)</f>
        <v>24.6</v>
      </c>
      <c r="E46" s="80">
        <f>SUM(E47:E60)</f>
        <v>0</v>
      </c>
      <c r="F46" s="80">
        <f>SUM(F47:F60)</f>
        <v>6.1</v>
      </c>
      <c r="G46" s="80">
        <f>SUM(G47:G60)</f>
        <v>17.4</v>
      </c>
    </row>
    <row r="47" spans="1:7" ht="14.25">
      <c r="A47" s="72"/>
      <c r="B47" s="74" t="s">
        <v>231</v>
      </c>
      <c r="C47" s="6" t="s">
        <v>622</v>
      </c>
      <c r="D47" s="93">
        <v>11</v>
      </c>
      <c r="E47" s="93"/>
      <c r="F47" s="93">
        <v>6.1</v>
      </c>
      <c r="G47" s="93">
        <v>3.8</v>
      </c>
    </row>
    <row r="48" spans="1:7" ht="14.25">
      <c r="A48" s="14"/>
      <c r="B48" s="31" t="s">
        <v>232</v>
      </c>
      <c r="C48" s="6" t="s">
        <v>622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622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622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622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622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622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622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622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622</v>
      </c>
      <c r="D56" s="93">
        <v>5.4</v>
      </c>
      <c r="E56" s="93"/>
      <c r="F56" s="93"/>
      <c r="G56" s="93">
        <v>5.4</v>
      </c>
    </row>
    <row r="57" spans="1:7" ht="14.25">
      <c r="A57" s="14"/>
      <c r="B57" s="31" t="s">
        <v>241</v>
      </c>
      <c r="C57" s="6" t="s">
        <v>622</v>
      </c>
      <c r="D57" s="93">
        <v>1.1</v>
      </c>
      <c r="E57" s="93"/>
      <c r="F57" s="93"/>
      <c r="G57" s="93">
        <v>1.1</v>
      </c>
    </row>
    <row r="58" spans="1:7" ht="33.75">
      <c r="A58" s="14"/>
      <c r="B58" s="75" t="s">
        <v>242</v>
      </c>
      <c r="C58" s="6" t="s">
        <v>622</v>
      </c>
      <c r="D58" s="93">
        <v>3.5</v>
      </c>
      <c r="E58" s="93"/>
      <c r="F58" s="93"/>
      <c r="G58" s="93">
        <v>3.5</v>
      </c>
    </row>
    <row r="59" spans="1:7" ht="14.25">
      <c r="A59" s="14"/>
      <c r="B59" s="31" t="s">
        <v>243</v>
      </c>
      <c r="C59" s="6" t="s">
        <v>622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622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623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623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0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624</v>
      </c>
      <c r="D65" s="93"/>
      <c r="E65" s="93"/>
      <c r="F65" s="93"/>
      <c r="G65" s="93"/>
    </row>
    <row r="66" spans="1:7" ht="14.25">
      <c r="A66" s="14"/>
      <c r="B66" s="31"/>
      <c r="C66" s="6" t="s">
        <v>625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0</v>
      </c>
      <c r="E67" s="80"/>
      <c r="F67" s="80">
        <f>F68+F69</f>
        <v>0</v>
      </c>
      <c r="G67" s="80">
        <f>G68+G69</f>
        <v>0</v>
      </c>
    </row>
    <row r="68" spans="1:7" ht="14.25">
      <c r="A68" s="4"/>
      <c r="B68" s="58" t="s">
        <v>36</v>
      </c>
      <c r="C68" s="6" t="s">
        <v>626</v>
      </c>
      <c r="D68" s="93"/>
      <c r="E68" s="93"/>
      <c r="F68" s="93"/>
      <c r="G68" s="93"/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8.9</v>
      </c>
      <c r="E70" s="80"/>
      <c r="F70" s="80">
        <f>F71+F72+F73+F74</f>
        <v>8.9</v>
      </c>
      <c r="G70" s="80">
        <f>G71+G72+G73+G74</f>
        <v>8.9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627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627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635</v>
      </c>
      <c r="D74" s="93">
        <v>8.9</v>
      </c>
      <c r="E74" s="93"/>
      <c r="F74" s="93">
        <v>8.9</v>
      </c>
      <c r="G74" s="93">
        <v>8.9</v>
      </c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2.4</v>
      </c>
      <c r="E76" s="80"/>
      <c r="F76" s="80">
        <f>F77+F78</f>
        <v>0.7</v>
      </c>
      <c r="G76" s="80">
        <f>G77+G78</f>
        <v>2.4</v>
      </c>
    </row>
    <row r="77" spans="1:7" ht="14.25">
      <c r="A77" s="17"/>
      <c r="B77" s="9" t="s">
        <v>85</v>
      </c>
      <c r="C77" s="6" t="s">
        <v>628</v>
      </c>
      <c r="D77" s="93">
        <v>1.4</v>
      </c>
      <c r="E77" s="93"/>
      <c r="F77" s="93"/>
      <c r="G77" s="93">
        <v>1.4</v>
      </c>
    </row>
    <row r="78" spans="1:7" ht="14.25">
      <c r="A78" s="17"/>
      <c r="B78" s="9" t="s">
        <v>248</v>
      </c>
      <c r="C78" s="6" t="s">
        <v>628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117.4</v>
      </c>
      <c r="E79" s="80"/>
      <c r="F79" s="80">
        <f>F80+F81</f>
        <v>40.3</v>
      </c>
      <c r="G79" s="80">
        <f>G80+G81</f>
        <v>117.4</v>
      </c>
    </row>
    <row r="80" spans="1:7" ht="14.25">
      <c r="A80" s="4"/>
      <c r="B80" s="5"/>
      <c r="C80" s="6" t="s">
        <v>629</v>
      </c>
      <c r="D80" s="93"/>
      <c r="E80" s="93"/>
      <c r="F80" s="93"/>
      <c r="G80" s="93"/>
    </row>
    <row r="81" spans="1:7" ht="14.25">
      <c r="A81" s="4"/>
      <c r="B81" s="5"/>
      <c r="C81" s="6" t="s">
        <v>630</v>
      </c>
      <c r="D81" s="93">
        <v>117.4</v>
      </c>
      <c r="E81" s="93"/>
      <c r="F81" s="93">
        <v>40.3</v>
      </c>
      <c r="G81" s="93">
        <v>117.4</v>
      </c>
    </row>
    <row r="82" spans="1:7" ht="15">
      <c r="A82" s="4">
        <v>343</v>
      </c>
      <c r="B82" s="5" t="s">
        <v>22</v>
      </c>
      <c r="C82" s="12" t="s">
        <v>631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632</v>
      </c>
      <c r="D83" s="80">
        <v>3.7</v>
      </c>
      <c r="E83" s="80"/>
      <c r="F83" s="80"/>
      <c r="G83" s="80">
        <v>3.7</v>
      </c>
    </row>
    <row r="84" spans="1:7" ht="15">
      <c r="A84" s="4">
        <v>345</v>
      </c>
      <c r="B84" s="5" t="s">
        <v>250</v>
      </c>
      <c r="C84" s="12" t="s">
        <v>633</v>
      </c>
      <c r="D84" s="80">
        <v>5.5</v>
      </c>
      <c r="E84" s="80"/>
      <c r="F84" s="80"/>
      <c r="G84" s="80">
        <v>5.5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21.9</v>
      </c>
      <c r="E85" s="80"/>
      <c r="F85" s="80">
        <f>F86+F87+F88+F89+F90+F91+F92+F93+F94</f>
        <v>13.5</v>
      </c>
      <c r="G85" s="80">
        <f>G86+G87+G88+G89+G90+G91+G92+G93+G94</f>
        <v>15.7</v>
      </c>
    </row>
    <row r="86" spans="1:7" ht="14.25">
      <c r="A86" s="17"/>
      <c r="B86" s="9" t="s">
        <v>251</v>
      </c>
      <c r="C86" s="6" t="s">
        <v>634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634</v>
      </c>
      <c r="D87" s="93">
        <v>3.6</v>
      </c>
      <c r="E87" s="93"/>
      <c r="F87" s="93"/>
      <c r="G87" s="93"/>
    </row>
    <row r="88" spans="1:7" ht="14.25">
      <c r="A88" s="17"/>
      <c r="B88" s="9" t="s">
        <v>253</v>
      </c>
      <c r="C88" s="6" t="s">
        <v>634</v>
      </c>
      <c r="D88" s="93">
        <v>3.7</v>
      </c>
      <c r="E88" s="93"/>
      <c r="F88" s="93">
        <v>1.5</v>
      </c>
      <c r="G88" s="93">
        <v>3.7</v>
      </c>
    </row>
    <row r="89" spans="1:7" ht="14.25">
      <c r="A89" s="17"/>
      <c r="B89" s="9" t="s">
        <v>254</v>
      </c>
      <c r="C89" s="6" t="s">
        <v>634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634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634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634</v>
      </c>
      <c r="D92" s="93">
        <v>2.6</v>
      </c>
      <c r="E92" s="93"/>
      <c r="F92" s="93"/>
      <c r="G92" s="93"/>
    </row>
    <row r="93" spans="1:7" ht="14.25">
      <c r="A93" s="17"/>
      <c r="B93" s="9" t="s">
        <v>291</v>
      </c>
      <c r="C93" s="6" t="s">
        <v>634</v>
      </c>
      <c r="D93" s="93"/>
      <c r="E93" s="93"/>
      <c r="F93" s="93"/>
      <c r="G93" s="93"/>
    </row>
    <row r="94" spans="1:7" ht="14.25">
      <c r="A94" s="17"/>
      <c r="B94" s="9" t="s">
        <v>20</v>
      </c>
      <c r="C94" s="6" t="s">
        <v>636</v>
      </c>
      <c r="D94" s="93">
        <v>12</v>
      </c>
      <c r="E94" s="93"/>
      <c r="F94" s="93">
        <v>12</v>
      </c>
      <c r="G94" s="93">
        <v>12</v>
      </c>
    </row>
    <row r="95" spans="1:7" ht="15">
      <c r="A95" s="4"/>
      <c r="B95" s="5"/>
      <c r="C95" s="12"/>
      <c r="D95" s="80"/>
      <c r="E95" s="80"/>
      <c r="F95" s="80"/>
      <c r="G95" s="80"/>
    </row>
    <row r="96" spans="1:7" ht="14.25">
      <c r="A96" s="17"/>
      <c r="B96" s="78"/>
      <c r="C96" s="6"/>
      <c r="D96" s="93"/>
      <c r="E96" s="93"/>
      <c r="F96" s="93"/>
      <c r="G96" s="93"/>
    </row>
    <row r="97" spans="1:7" ht="14.25">
      <c r="A97" s="4"/>
      <c r="B97" s="90"/>
      <c r="C97" s="6"/>
      <c r="D97" s="93"/>
      <c r="E97" s="93"/>
      <c r="F97" s="93"/>
      <c r="G97" s="95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D8+D12+D14+D18+D21+D26+D46+D61+D67+D70+D76+D79+D82+D83+D84+D85+D64</f>
        <v>2048.1</v>
      </c>
      <c r="E98" s="45"/>
      <c r="F98" s="45">
        <f>F8+F12+F14+F18+F21+F26+F46+F61+F67+F70+F76+F79+F82+F83+F84+F85+F64</f>
        <v>1810.8999999999999</v>
      </c>
      <c r="G98" s="45">
        <f>G8+G12+G14+G18+G21+G26+G46+G61+G67+G70+G76+G79+G82+G83+G84+G85+G64</f>
        <v>2056.4</v>
      </c>
    </row>
    <row r="99" spans="1:7" ht="12.75">
      <c r="A99" s="83"/>
      <c r="B99" s="83" t="s">
        <v>260</v>
      </c>
      <c r="C99" s="84"/>
      <c r="D99" s="86">
        <v>765800</v>
      </c>
      <c r="E99" s="86"/>
      <c r="F99" s="86">
        <v>536800</v>
      </c>
      <c r="G99" s="86">
        <v>782300</v>
      </c>
    </row>
    <row r="100" spans="1:7" ht="12.75">
      <c r="A100" s="85"/>
      <c r="B100" s="85" t="s">
        <v>261</v>
      </c>
      <c r="C100" s="85"/>
      <c r="D100" s="86">
        <v>1262400</v>
      </c>
      <c r="E100" s="86"/>
      <c r="F100" s="86">
        <v>1274100</v>
      </c>
      <c r="G100" s="86">
        <v>1274100</v>
      </c>
    </row>
    <row r="101" spans="1:7" ht="12.75">
      <c r="A101" s="85"/>
      <c r="B101" s="85" t="s">
        <v>262</v>
      </c>
      <c r="C101" s="85"/>
      <c r="D101" s="87">
        <v>131000</v>
      </c>
      <c r="E101" s="87"/>
      <c r="F101" s="87">
        <v>131000</v>
      </c>
      <c r="G101" s="87">
        <v>131000</v>
      </c>
    </row>
    <row r="102" spans="1:6" ht="12.75">
      <c r="A102" s="83"/>
      <c r="B102" s="83" t="s">
        <v>264</v>
      </c>
      <c r="C102" s="83"/>
      <c r="D102" s="88">
        <v>19900</v>
      </c>
      <c r="F102" s="89"/>
    </row>
    <row r="103" spans="1:6" ht="12.75">
      <c r="A103" s="85"/>
      <c r="B103" s="85"/>
      <c r="C103" s="85"/>
      <c r="F103" s="88"/>
    </row>
    <row r="104" ht="12.75">
      <c r="B104" s="85"/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637</v>
      </c>
      <c r="B2" s="97"/>
      <c r="C2" s="97"/>
      <c r="D2" s="97"/>
      <c r="E2" s="97"/>
      <c r="F2" s="97"/>
      <c r="G2" s="97"/>
    </row>
    <row r="3" spans="1:7" ht="18">
      <c r="A3" s="97" t="s">
        <v>706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1231.9</v>
      </c>
      <c r="E8" s="80"/>
      <c r="F8" s="80">
        <f>F9+F11+F10</f>
        <v>1240.5</v>
      </c>
      <c r="G8" s="80">
        <f>G9+G11+G10</f>
        <v>1240.5</v>
      </c>
    </row>
    <row r="9" spans="1:7" ht="14.25">
      <c r="A9" s="4"/>
      <c r="B9" s="9" t="s">
        <v>3</v>
      </c>
      <c r="C9" s="6" t="s">
        <v>639</v>
      </c>
      <c r="D9" s="93">
        <v>20.4</v>
      </c>
      <c r="E9" s="93"/>
      <c r="F9" s="93"/>
      <c r="G9" s="93"/>
    </row>
    <row r="10" spans="1:7" ht="14.25">
      <c r="A10" s="4"/>
      <c r="B10" s="9" t="s">
        <v>3</v>
      </c>
      <c r="C10" s="6" t="s">
        <v>640</v>
      </c>
      <c r="D10" s="93">
        <v>299.3</v>
      </c>
      <c r="E10" s="93"/>
      <c r="F10" s="93">
        <v>319.7</v>
      </c>
      <c r="G10" s="93">
        <v>319.7</v>
      </c>
    </row>
    <row r="11" spans="1:7" ht="14.25">
      <c r="A11" s="4"/>
      <c r="B11" s="9" t="s">
        <v>3</v>
      </c>
      <c r="C11" s="6" t="s">
        <v>641</v>
      </c>
      <c r="D11" s="93">
        <v>912.2</v>
      </c>
      <c r="E11" s="93"/>
      <c r="F11" s="93">
        <v>920.8</v>
      </c>
      <c r="G11" s="93">
        <v>920.8</v>
      </c>
    </row>
    <row r="12" spans="1:7" ht="15">
      <c r="A12" s="4">
        <v>212</v>
      </c>
      <c r="B12" s="5" t="s">
        <v>4</v>
      </c>
      <c r="C12" s="8"/>
      <c r="D12" s="80">
        <f>D13</f>
        <v>0.9</v>
      </c>
      <c r="E12" s="80"/>
      <c r="F12" s="80">
        <f>F13</f>
        <v>0.9</v>
      </c>
      <c r="G12" s="80">
        <f>G13</f>
        <v>0.9</v>
      </c>
    </row>
    <row r="13" spans="1:7" ht="14.25">
      <c r="A13" s="4"/>
      <c r="B13" s="9" t="s">
        <v>210</v>
      </c>
      <c r="C13" s="6" t="s">
        <v>642</v>
      </c>
      <c r="D13" s="93">
        <v>0.9</v>
      </c>
      <c r="E13" s="93"/>
      <c r="F13" s="93">
        <v>0.9</v>
      </c>
      <c r="G13" s="93">
        <v>0.9</v>
      </c>
    </row>
    <row r="14" spans="1:7" ht="15">
      <c r="A14" s="4">
        <v>213</v>
      </c>
      <c r="B14" s="5" t="s">
        <v>8</v>
      </c>
      <c r="C14" s="12"/>
      <c r="D14" s="80">
        <f>D15+D17+D16</f>
        <v>371.9</v>
      </c>
      <c r="E14" s="80"/>
      <c r="F14" s="80">
        <f>F15+F17+F16</f>
        <v>374.6</v>
      </c>
      <c r="G14" s="80">
        <f>G15+G17+G16</f>
        <v>374.6</v>
      </c>
    </row>
    <row r="15" spans="1:7" ht="14.25">
      <c r="A15" s="4"/>
      <c r="B15" s="9" t="s">
        <v>8</v>
      </c>
      <c r="C15" s="6" t="s">
        <v>643</v>
      </c>
      <c r="D15" s="93">
        <v>6.1</v>
      </c>
      <c r="E15" s="93"/>
      <c r="F15" s="93"/>
      <c r="G15" s="93"/>
    </row>
    <row r="16" spans="1:7" ht="14.25">
      <c r="A16" s="4"/>
      <c r="B16" s="9" t="s">
        <v>8</v>
      </c>
      <c r="C16" s="6" t="s">
        <v>644</v>
      </c>
      <c r="D16" s="93">
        <v>90.4</v>
      </c>
      <c r="E16" s="93"/>
      <c r="F16" s="93">
        <v>96.5</v>
      </c>
      <c r="G16" s="93">
        <v>96.5</v>
      </c>
    </row>
    <row r="17" spans="1:7" ht="14.25">
      <c r="A17" s="4"/>
      <c r="B17" s="9" t="s">
        <v>8</v>
      </c>
      <c r="C17" s="6" t="s">
        <v>645</v>
      </c>
      <c r="D17" s="93">
        <v>275.4</v>
      </c>
      <c r="E17" s="93"/>
      <c r="F17" s="93">
        <v>278.1</v>
      </c>
      <c r="G17" s="93">
        <v>278.1</v>
      </c>
    </row>
    <row r="18" spans="1:7" ht="15">
      <c r="A18" s="4">
        <v>221</v>
      </c>
      <c r="B18" s="5" t="s">
        <v>259</v>
      </c>
      <c r="C18" s="12"/>
      <c r="D18" s="80">
        <f>D19+D20</f>
        <v>21.299999999999997</v>
      </c>
      <c r="E18" s="94"/>
      <c r="F18" s="80">
        <f>F19+F20</f>
        <v>10.600000000000001</v>
      </c>
      <c r="G18" s="80">
        <f>G19+G20</f>
        <v>21.299999999999997</v>
      </c>
    </row>
    <row r="19" spans="1:7" ht="14.25">
      <c r="A19" s="4"/>
      <c r="B19" s="9" t="s">
        <v>9</v>
      </c>
      <c r="C19" s="6" t="s">
        <v>646</v>
      </c>
      <c r="D19" s="93">
        <v>4.4</v>
      </c>
      <c r="E19" s="93"/>
      <c r="F19" s="93">
        <v>2.2</v>
      </c>
      <c r="G19" s="93">
        <v>4.4</v>
      </c>
    </row>
    <row r="20" spans="1:7" ht="14.25">
      <c r="A20" s="4"/>
      <c r="B20" s="9" t="s">
        <v>258</v>
      </c>
      <c r="C20" s="6" t="s">
        <v>646</v>
      </c>
      <c r="D20" s="93">
        <v>16.9</v>
      </c>
      <c r="E20" s="93"/>
      <c r="F20" s="93">
        <v>8.4</v>
      </c>
      <c r="G20" s="93">
        <v>16.9</v>
      </c>
    </row>
    <row r="21" spans="1:7" ht="15">
      <c r="A21" s="4">
        <v>223</v>
      </c>
      <c r="B21" s="5" t="s">
        <v>11</v>
      </c>
      <c r="C21" s="8"/>
      <c r="D21" s="80">
        <f>SUM(D22:D25)</f>
        <v>214.29999999999998</v>
      </c>
      <c r="E21" s="80">
        <f>SUM(E22:E25)</f>
        <v>0</v>
      </c>
      <c r="F21" s="80">
        <f>SUM(F22:F25)</f>
        <v>120.8</v>
      </c>
      <c r="G21" s="80">
        <f>SUM(G22:G25)</f>
        <v>214.29999999999998</v>
      </c>
    </row>
    <row r="22" spans="1:7" ht="14.25">
      <c r="A22" s="4" t="s">
        <v>12</v>
      </c>
      <c r="B22" s="9" t="s">
        <v>13</v>
      </c>
      <c r="C22" s="6" t="s">
        <v>647</v>
      </c>
      <c r="D22" s="93">
        <v>95.8</v>
      </c>
      <c r="E22" s="93"/>
      <c r="F22" s="93">
        <v>52.7</v>
      </c>
      <c r="G22" s="93">
        <v>95.8</v>
      </c>
    </row>
    <row r="23" spans="1:7" ht="14.25">
      <c r="A23" s="4"/>
      <c r="B23" s="9" t="s">
        <v>14</v>
      </c>
      <c r="C23" s="6" t="s">
        <v>647</v>
      </c>
      <c r="D23" s="93">
        <v>111.9</v>
      </c>
      <c r="E23" s="93"/>
      <c r="F23" s="93">
        <v>61.5</v>
      </c>
      <c r="G23" s="93">
        <v>111.9</v>
      </c>
    </row>
    <row r="24" spans="1:7" ht="14.25">
      <c r="A24" s="4"/>
      <c r="B24" s="9" t="s">
        <v>15</v>
      </c>
      <c r="C24" s="6" t="s">
        <v>647</v>
      </c>
      <c r="D24" s="93">
        <v>6.6</v>
      </c>
      <c r="E24" s="93"/>
      <c r="F24" s="93">
        <v>6.6</v>
      </c>
      <c r="G24" s="93">
        <v>6.6</v>
      </c>
    </row>
    <row r="25" spans="1:7" ht="14.25">
      <c r="A25" s="4"/>
      <c r="B25" s="9" t="s">
        <v>211</v>
      </c>
      <c r="C25" s="6" t="s">
        <v>647</v>
      </c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93.6</v>
      </c>
      <c r="E26" s="80">
        <f>SUM(E27:E45)</f>
        <v>0</v>
      </c>
      <c r="F26" s="80">
        <f>SUM(F27:F45)</f>
        <v>74.4</v>
      </c>
      <c r="G26" s="80">
        <f>SUM(G27:G45)</f>
        <v>103.6</v>
      </c>
    </row>
    <row r="27" spans="1:7" ht="14.25">
      <c r="A27" s="11"/>
      <c r="B27" s="57" t="s">
        <v>212</v>
      </c>
      <c r="C27" s="6" t="s">
        <v>648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648</v>
      </c>
      <c r="D28" s="93">
        <v>4.7</v>
      </c>
      <c r="E28" s="93"/>
      <c r="F28" s="93"/>
      <c r="G28" s="93">
        <v>4.7</v>
      </c>
    </row>
    <row r="29" spans="1:7" ht="14.25">
      <c r="A29" s="11"/>
      <c r="B29" s="31" t="s">
        <v>214</v>
      </c>
      <c r="C29" s="6" t="s">
        <v>648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648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648</v>
      </c>
      <c r="D31" s="93">
        <v>19.6</v>
      </c>
      <c r="E31" s="93"/>
      <c r="F31" s="93">
        <v>19.6</v>
      </c>
      <c r="G31" s="93">
        <v>19.6</v>
      </c>
    </row>
    <row r="32" spans="1:7" ht="14.25">
      <c r="A32" s="61"/>
      <c r="B32" s="31" t="s">
        <v>217</v>
      </c>
      <c r="C32" s="6" t="s">
        <v>648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648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648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648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648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648</v>
      </c>
      <c r="D37" s="93">
        <v>8</v>
      </c>
      <c r="E37" s="93"/>
      <c r="F37" s="93">
        <v>8</v>
      </c>
      <c r="G37" s="93">
        <v>8</v>
      </c>
    </row>
    <row r="38" spans="1:7" ht="14.25">
      <c r="A38" s="61"/>
      <c r="B38" s="73" t="s">
        <v>224</v>
      </c>
      <c r="C38" s="6" t="s">
        <v>648</v>
      </c>
      <c r="D38" s="93">
        <v>1.3</v>
      </c>
      <c r="E38" s="93"/>
      <c r="F38" s="93"/>
      <c r="G38" s="93">
        <v>1.3</v>
      </c>
    </row>
    <row r="39" spans="1:7" ht="14.25">
      <c r="A39" s="61"/>
      <c r="B39" s="73" t="s">
        <v>225</v>
      </c>
      <c r="C39" s="6" t="s">
        <v>648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648</v>
      </c>
      <c r="D40" s="93">
        <v>12.2</v>
      </c>
      <c r="E40" s="93"/>
      <c r="F40" s="93">
        <v>12.2</v>
      </c>
      <c r="G40" s="93">
        <v>12.2</v>
      </c>
    </row>
    <row r="41" spans="1:7" ht="14.25">
      <c r="A41" s="61"/>
      <c r="B41" s="57" t="s">
        <v>227</v>
      </c>
      <c r="C41" s="6" t="s">
        <v>648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648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648</v>
      </c>
      <c r="D43" s="93">
        <v>1.2</v>
      </c>
      <c r="E43" s="93"/>
      <c r="F43" s="93"/>
      <c r="G43" s="93">
        <v>1.2</v>
      </c>
    </row>
    <row r="44" spans="1:7" ht="14.25">
      <c r="A44" s="61"/>
      <c r="B44" s="57" t="s">
        <v>230</v>
      </c>
      <c r="C44" s="6" t="s">
        <v>648</v>
      </c>
      <c r="D44" s="93"/>
      <c r="E44" s="93"/>
      <c r="F44" s="93"/>
      <c r="G44" s="93"/>
    </row>
    <row r="45" spans="1:7" ht="14.25">
      <c r="A45" s="14"/>
      <c r="B45" s="57"/>
      <c r="C45" s="6"/>
      <c r="D45" s="93"/>
      <c r="E45" s="94"/>
      <c r="F45" s="94"/>
      <c r="G45" s="94"/>
    </row>
    <row r="46" spans="1:7" ht="15">
      <c r="A46" s="4">
        <v>226</v>
      </c>
      <c r="B46" s="5" t="s">
        <v>18</v>
      </c>
      <c r="C46" s="12"/>
      <c r="D46" s="80">
        <f>SUM(D47:D60)</f>
        <v>38</v>
      </c>
      <c r="E46" s="80">
        <f>SUM(E47:E60)</f>
        <v>0</v>
      </c>
      <c r="F46" s="80">
        <f>SUM(F47:F60)</f>
        <v>11</v>
      </c>
      <c r="G46" s="80">
        <f>SUM(G47:G60)</f>
        <v>24.9</v>
      </c>
    </row>
    <row r="47" spans="1:7" ht="14.25">
      <c r="A47" s="72"/>
      <c r="B47" s="74" t="s">
        <v>231</v>
      </c>
      <c r="C47" s="6" t="s">
        <v>649</v>
      </c>
      <c r="D47" s="93">
        <v>20</v>
      </c>
      <c r="E47" s="93"/>
      <c r="F47" s="93">
        <v>11</v>
      </c>
      <c r="G47" s="93">
        <v>6.9</v>
      </c>
    </row>
    <row r="48" spans="1:7" ht="14.25">
      <c r="A48" s="14"/>
      <c r="B48" s="31" t="s">
        <v>232</v>
      </c>
      <c r="C48" s="6" t="s">
        <v>649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649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649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649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649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649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649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649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649</v>
      </c>
      <c r="D56" s="93">
        <v>2.7</v>
      </c>
      <c r="E56" s="93"/>
      <c r="F56" s="93"/>
      <c r="G56" s="93">
        <v>2.7</v>
      </c>
    </row>
    <row r="57" spans="1:7" ht="14.25">
      <c r="A57" s="14"/>
      <c r="B57" s="31" t="s">
        <v>241</v>
      </c>
      <c r="C57" s="6" t="s">
        <v>649</v>
      </c>
      <c r="D57" s="93">
        <v>1.9</v>
      </c>
      <c r="E57" s="93"/>
      <c r="F57" s="93"/>
      <c r="G57" s="93">
        <v>1.9</v>
      </c>
    </row>
    <row r="58" spans="1:7" ht="33.75">
      <c r="A58" s="14"/>
      <c r="B58" s="75" t="s">
        <v>242</v>
      </c>
      <c r="C58" s="6" t="s">
        <v>649</v>
      </c>
      <c r="D58" s="93">
        <v>9.8</v>
      </c>
      <c r="E58" s="93"/>
      <c r="F58" s="93"/>
      <c r="G58" s="93">
        <v>9.8</v>
      </c>
    </row>
    <row r="59" spans="1:7" ht="14.25">
      <c r="A59" s="14"/>
      <c r="B59" s="31" t="s">
        <v>243</v>
      </c>
      <c r="C59" s="6" t="s">
        <v>649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649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650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650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0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651</v>
      </c>
      <c r="D65" s="93"/>
      <c r="E65" s="93"/>
      <c r="F65" s="93"/>
      <c r="G65" s="93"/>
    </row>
    <row r="66" spans="1:7" ht="14.25">
      <c r="A66" s="14"/>
      <c r="B66" s="31"/>
      <c r="C66" s="6" t="s">
        <v>652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0</v>
      </c>
      <c r="E67" s="80"/>
      <c r="F67" s="80">
        <f>F68+F69</f>
        <v>0</v>
      </c>
      <c r="G67" s="80">
        <f>G68+G69</f>
        <v>0</v>
      </c>
    </row>
    <row r="68" spans="1:7" ht="14.25">
      <c r="A68" s="4"/>
      <c r="B68" s="58" t="s">
        <v>36</v>
      </c>
      <c r="C68" s="6" t="s">
        <v>653</v>
      </c>
      <c r="D68" s="93"/>
      <c r="E68" s="93"/>
      <c r="F68" s="93"/>
      <c r="G68" s="93"/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0</v>
      </c>
      <c r="E70" s="80"/>
      <c r="F70" s="80">
        <f>F71+F72+F73+F74</f>
        <v>0</v>
      </c>
      <c r="G70" s="80">
        <f>G71+G72+G73+G74</f>
        <v>0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654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654</v>
      </c>
      <c r="D73" s="79"/>
      <c r="E73" s="79"/>
      <c r="F73" s="79"/>
      <c r="G73" s="79"/>
    </row>
    <row r="74" spans="1:7" ht="14.25">
      <c r="A74" s="17"/>
      <c r="B74" s="9" t="s">
        <v>20</v>
      </c>
      <c r="C74" s="6"/>
      <c r="D74" s="93"/>
      <c r="E74" s="93"/>
      <c r="F74" s="93"/>
      <c r="G74" s="93"/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2.9</v>
      </c>
      <c r="E76" s="80"/>
      <c r="F76" s="80">
        <f>F77+F78</f>
        <v>0.7</v>
      </c>
      <c r="G76" s="80">
        <f>G77+G78</f>
        <v>2.9</v>
      </c>
    </row>
    <row r="77" spans="1:7" ht="14.25">
      <c r="A77" s="17"/>
      <c r="B77" s="9" t="s">
        <v>85</v>
      </c>
      <c r="C77" s="6" t="s">
        <v>655</v>
      </c>
      <c r="D77" s="93">
        <v>1.9</v>
      </c>
      <c r="E77" s="93"/>
      <c r="F77" s="93"/>
      <c r="G77" s="93">
        <v>1.9</v>
      </c>
    </row>
    <row r="78" spans="1:7" ht="14.25">
      <c r="A78" s="17"/>
      <c r="B78" s="9" t="s">
        <v>248</v>
      </c>
      <c r="C78" s="6" t="s">
        <v>655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129</v>
      </c>
      <c r="E79" s="80"/>
      <c r="F79" s="80">
        <f>F80+F81</f>
        <v>44.2</v>
      </c>
      <c r="G79" s="80">
        <f>G80+G81</f>
        <v>129</v>
      </c>
    </row>
    <row r="80" spans="1:7" ht="14.25">
      <c r="A80" s="4"/>
      <c r="B80" s="5"/>
      <c r="C80" s="6" t="s">
        <v>656</v>
      </c>
      <c r="D80" s="93"/>
      <c r="E80" s="93"/>
      <c r="F80" s="93"/>
      <c r="G80" s="93"/>
    </row>
    <row r="81" spans="1:7" ht="14.25">
      <c r="A81" s="4"/>
      <c r="B81" s="5"/>
      <c r="C81" s="6" t="s">
        <v>657</v>
      </c>
      <c r="D81" s="93">
        <v>129</v>
      </c>
      <c r="E81" s="93"/>
      <c r="F81" s="93">
        <v>44.2</v>
      </c>
      <c r="G81" s="93">
        <v>129</v>
      </c>
    </row>
    <row r="82" spans="1:7" ht="15">
      <c r="A82" s="4">
        <v>343</v>
      </c>
      <c r="B82" s="5" t="s">
        <v>22</v>
      </c>
      <c r="C82" s="12" t="s">
        <v>658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659</v>
      </c>
      <c r="D83" s="80">
        <v>18.9</v>
      </c>
      <c r="E83" s="80"/>
      <c r="F83" s="80"/>
      <c r="G83" s="80">
        <v>18.9</v>
      </c>
    </row>
    <row r="84" spans="1:7" ht="15">
      <c r="A84" s="4">
        <v>345</v>
      </c>
      <c r="B84" s="5" t="s">
        <v>250</v>
      </c>
      <c r="C84" s="12" t="s">
        <v>660</v>
      </c>
      <c r="D84" s="80">
        <v>35</v>
      </c>
      <c r="E84" s="80"/>
      <c r="F84" s="80"/>
      <c r="G84" s="80">
        <v>35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57</v>
      </c>
      <c r="E85" s="80"/>
      <c r="F85" s="80">
        <f>F86+F87+F88+F89+F90+F91+F92+F93+F94</f>
        <v>29.900000000000002</v>
      </c>
      <c r="G85" s="80">
        <f>G86+G87+G88+G89+G90+G91+G92+G93+G94</f>
        <v>37.8</v>
      </c>
    </row>
    <row r="86" spans="1:7" ht="14.25">
      <c r="A86" s="17"/>
      <c r="B86" s="9" t="s">
        <v>251</v>
      </c>
      <c r="C86" s="6" t="s">
        <v>661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661</v>
      </c>
      <c r="D87" s="93">
        <v>3.6</v>
      </c>
      <c r="E87" s="93"/>
      <c r="F87" s="93"/>
      <c r="G87" s="93"/>
    </row>
    <row r="88" spans="1:7" ht="14.25">
      <c r="A88" s="17"/>
      <c r="B88" s="9" t="s">
        <v>253</v>
      </c>
      <c r="C88" s="6" t="s">
        <v>661</v>
      </c>
      <c r="D88" s="93">
        <v>13.2</v>
      </c>
      <c r="E88" s="93"/>
      <c r="F88" s="93">
        <v>5.3</v>
      </c>
      <c r="G88" s="93">
        <v>13.2</v>
      </c>
    </row>
    <row r="89" spans="1:7" ht="14.25">
      <c r="A89" s="17"/>
      <c r="B89" s="9" t="s">
        <v>254</v>
      </c>
      <c r="C89" s="6" t="s">
        <v>661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661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661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661</v>
      </c>
      <c r="D92" s="93">
        <v>5.5</v>
      </c>
      <c r="E92" s="93"/>
      <c r="F92" s="93"/>
      <c r="G92" s="93"/>
    </row>
    <row r="93" spans="1:7" ht="14.25">
      <c r="A93" s="17"/>
      <c r="B93" s="9" t="s">
        <v>291</v>
      </c>
      <c r="C93" s="6" t="s">
        <v>661</v>
      </c>
      <c r="D93" s="93">
        <v>10.1</v>
      </c>
      <c r="E93" s="93"/>
      <c r="F93" s="93"/>
      <c r="G93" s="93"/>
    </row>
    <row r="94" spans="1:7" ht="14.25">
      <c r="A94" s="17"/>
      <c r="B94" s="9" t="s">
        <v>20</v>
      </c>
      <c r="C94" s="6" t="s">
        <v>662</v>
      </c>
      <c r="D94" s="93">
        <v>24.6</v>
      </c>
      <c r="E94" s="93"/>
      <c r="F94" s="93">
        <v>24.6</v>
      </c>
      <c r="G94" s="93">
        <v>24.6</v>
      </c>
    </row>
    <row r="95" spans="1:7" ht="15">
      <c r="A95" s="4"/>
      <c r="B95" s="5"/>
      <c r="C95" s="12"/>
      <c r="D95" s="80"/>
      <c r="E95" s="80"/>
      <c r="F95" s="80"/>
      <c r="G95" s="80"/>
    </row>
    <row r="96" spans="1:7" ht="14.25">
      <c r="A96" s="17"/>
      <c r="B96" s="78"/>
      <c r="C96" s="6"/>
      <c r="D96" s="93"/>
      <c r="E96" s="93"/>
      <c r="F96" s="93"/>
      <c r="G96" s="93"/>
    </row>
    <row r="97" spans="1:7" ht="14.25">
      <c r="A97" s="4"/>
      <c r="B97" s="90"/>
      <c r="C97" s="6"/>
      <c r="D97" s="93"/>
      <c r="E97" s="93"/>
      <c r="F97" s="93"/>
      <c r="G97" s="95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D8+D12+D14+D18+D21+D26+D46+D61+D67+D70+D76+D79+D82+D83+D84+D85+D64</f>
        <v>2214.7000000000003</v>
      </c>
      <c r="E98" s="45"/>
      <c r="F98" s="45">
        <f>F8+F12+F14+F18+F21+F26+F46+F61+F67+F70+F76+F79+F82+F83+F84+F85+F64</f>
        <v>1907.6000000000001</v>
      </c>
      <c r="G98" s="45">
        <f>G8+G12+G14+G18+G21+G26+G46+G61+G67+G70+G76+G79+G82+G83+G84+G85+G64</f>
        <v>2203.7000000000003</v>
      </c>
    </row>
    <row r="99" spans="1:7" ht="12.75">
      <c r="A99" s="83"/>
      <c r="B99" s="83" t="s">
        <v>260</v>
      </c>
      <c r="C99" s="84"/>
      <c r="D99" s="86">
        <v>975900</v>
      </c>
      <c r="E99" s="86"/>
      <c r="F99" s="86">
        <v>684100</v>
      </c>
      <c r="G99" s="86">
        <v>980200</v>
      </c>
    </row>
    <row r="100" spans="1:7" ht="12.75">
      <c r="A100" s="85"/>
      <c r="B100" s="85" t="s">
        <v>261</v>
      </c>
      <c r="C100" s="85"/>
      <c r="D100" s="86">
        <v>1212200</v>
      </c>
      <c r="E100" s="86"/>
      <c r="F100" s="86">
        <v>1223500</v>
      </c>
      <c r="G100" s="86">
        <v>1223500</v>
      </c>
    </row>
    <row r="101" spans="1:7" ht="12.75">
      <c r="A101" s="85"/>
      <c r="B101" s="85" t="s">
        <v>262</v>
      </c>
      <c r="C101" s="85"/>
      <c r="D101" s="87">
        <v>160000</v>
      </c>
      <c r="E101" s="87"/>
      <c r="F101" s="87">
        <v>160000</v>
      </c>
      <c r="G101" s="87">
        <v>160000</v>
      </c>
    </row>
    <row r="102" spans="1:6" ht="12.75">
      <c r="A102" s="83"/>
      <c r="B102" s="83" t="s">
        <v>264</v>
      </c>
      <c r="C102" s="83"/>
      <c r="D102" s="88">
        <v>26500</v>
      </c>
      <c r="F102" s="89"/>
    </row>
    <row r="103" spans="1:6" ht="12.75">
      <c r="A103" s="85"/>
      <c r="B103" s="85"/>
      <c r="C103" s="85"/>
      <c r="F103" s="88"/>
    </row>
    <row r="104" ht="12.75">
      <c r="B104" s="85"/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638</v>
      </c>
      <c r="B2" s="97"/>
      <c r="C2" s="97"/>
      <c r="D2" s="97"/>
      <c r="E2" s="97"/>
      <c r="F2" s="97"/>
      <c r="G2" s="97"/>
    </row>
    <row r="3" spans="1:7" ht="18">
      <c r="A3" s="97" t="s">
        <v>688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982.8</v>
      </c>
      <c r="E8" s="80"/>
      <c r="F8" s="80">
        <f>F9+F11+F10</f>
        <v>990.6</v>
      </c>
      <c r="G8" s="80">
        <f>G9+G11+G10</f>
        <v>990.6</v>
      </c>
    </row>
    <row r="9" spans="1:7" ht="14.25">
      <c r="A9" s="4"/>
      <c r="B9" s="9" t="s">
        <v>3</v>
      </c>
      <c r="C9" s="6" t="s">
        <v>663</v>
      </c>
      <c r="D9" s="93">
        <v>10</v>
      </c>
      <c r="E9" s="93"/>
      <c r="F9" s="93"/>
      <c r="G9" s="93"/>
    </row>
    <row r="10" spans="1:7" ht="14.25">
      <c r="A10" s="4"/>
      <c r="B10" s="9" t="s">
        <v>3</v>
      </c>
      <c r="C10" s="6" t="s">
        <v>664</v>
      </c>
      <c r="D10" s="93">
        <v>141.4</v>
      </c>
      <c r="E10" s="93"/>
      <c r="F10" s="93">
        <v>151.4</v>
      </c>
      <c r="G10" s="93">
        <v>151.4</v>
      </c>
    </row>
    <row r="11" spans="1:7" ht="14.25">
      <c r="A11" s="4"/>
      <c r="B11" s="9" t="s">
        <v>3</v>
      </c>
      <c r="C11" s="6" t="s">
        <v>665</v>
      </c>
      <c r="D11" s="93">
        <v>831.4</v>
      </c>
      <c r="E11" s="93"/>
      <c r="F11" s="93">
        <v>839.2</v>
      </c>
      <c r="G11" s="93">
        <v>839.2</v>
      </c>
    </row>
    <row r="12" spans="1:7" ht="15">
      <c r="A12" s="4">
        <v>212</v>
      </c>
      <c r="B12" s="5" t="s">
        <v>4</v>
      </c>
      <c r="C12" s="8"/>
      <c r="D12" s="80">
        <f>D13</f>
        <v>0</v>
      </c>
      <c r="E12" s="80"/>
      <c r="F12" s="80">
        <f>F13</f>
        <v>0</v>
      </c>
      <c r="G12" s="80">
        <f>G13</f>
        <v>0</v>
      </c>
    </row>
    <row r="13" spans="1:7" ht="14.25">
      <c r="A13" s="4"/>
      <c r="B13" s="9" t="s">
        <v>210</v>
      </c>
      <c r="C13" s="6" t="s">
        <v>666</v>
      </c>
      <c r="D13" s="93"/>
      <c r="E13" s="93"/>
      <c r="F13" s="93"/>
      <c r="G13" s="93"/>
    </row>
    <row r="14" spans="1:7" ht="15">
      <c r="A14" s="4">
        <v>213</v>
      </c>
      <c r="B14" s="5" t="s">
        <v>8</v>
      </c>
      <c r="C14" s="12"/>
      <c r="D14" s="80">
        <f>D15+D17+D16</f>
        <v>296.9</v>
      </c>
      <c r="E14" s="80"/>
      <c r="F14" s="80">
        <f>F15+F17+F16</f>
        <v>299.3</v>
      </c>
      <c r="G14" s="80">
        <f>G15+G17+G16</f>
        <v>299.3</v>
      </c>
    </row>
    <row r="15" spans="1:7" ht="14.25">
      <c r="A15" s="4"/>
      <c r="B15" s="9" t="s">
        <v>8</v>
      </c>
      <c r="C15" s="6" t="s">
        <v>667</v>
      </c>
      <c r="D15" s="93">
        <v>3.1</v>
      </c>
      <c r="E15" s="93"/>
      <c r="F15" s="93"/>
      <c r="G15" s="93"/>
    </row>
    <row r="16" spans="1:7" ht="14.25">
      <c r="A16" s="4"/>
      <c r="B16" s="9" t="s">
        <v>8</v>
      </c>
      <c r="C16" s="6" t="s">
        <v>668</v>
      </c>
      <c r="D16" s="93">
        <v>42.7</v>
      </c>
      <c r="E16" s="93"/>
      <c r="F16" s="93">
        <v>45.8</v>
      </c>
      <c r="G16" s="93">
        <v>45.8</v>
      </c>
    </row>
    <row r="17" spans="1:7" ht="14.25">
      <c r="A17" s="4"/>
      <c r="B17" s="9" t="s">
        <v>8</v>
      </c>
      <c r="C17" s="6" t="s">
        <v>669</v>
      </c>
      <c r="D17" s="93">
        <v>251.1</v>
      </c>
      <c r="E17" s="93"/>
      <c r="F17" s="93">
        <v>253.5</v>
      </c>
      <c r="G17" s="93">
        <v>253.5</v>
      </c>
    </row>
    <row r="18" spans="1:7" ht="15">
      <c r="A18" s="4">
        <v>221</v>
      </c>
      <c r="B18" s="5" t="s">
        <v>259</v>
      </c>
      <c r="C18" s="12"/>
      <c r="D18" s="80">
        <f>D19+D20</f>
        <v>19.799999999999997</v>
      </c>
      <c r="E18" s="94"/>
      <c r="F18" s="80">
        <f>F19+F20</f>
        <v>9.8</v>
      </c>
      <c r="G18" s="80">
        <f>G19+G20</f>
        <v>19.799999999999997</v>
      </c>
    </row>
    <row r="19" spans="1:7" ht="14.25">
      <c r="A19" s="4"/>
      <c r="B19" s="9" t="s">
        <v>9</v>
      </c>
      <c r="C19" s="6" t="s">
        <v>670</v>
      </c>
      <c r="D19" s="93">
        <v>2.9</v>
      </c>
      <c r="E19" s="93"/>
      <c r="F19" s="93">
        <v>1.4</v>
      </c>
      <c r="G19" s="93">
        <v>2.9</v>
      </c>
    </row>
    <row r="20" spans="1:7" ht="14.25">
      <c r="A20" s="4"/>
      <c r="B20" s="9" t="s">
        <v>258</v>
      </c>
      <c r="C20" s="6" t="s">
        <v>670</v>
      </c>
      <c r="D20" s="93">
        <v>16.9</v>
      </c>
      <c r="E20" s="93"/>
      <c r="F20" s="93">
        <v>8.4</v>
      </c>
      <c r="G20" s="93">
        <v>16.9</v>
      </c>
    </row>
    <row r="21" spans="1:7" ht="15">
      <c r="A21" s="4">
        <v>223</v>
      </c>
      <c r="B21" s="5" t="s">
        <v>11</v>
      </c>
      <c r="C21" s="8"/>
      <c r="D21" s="80">
        <f>SUM(D22:D25)</f>
        <v>95.2</v>
      </c>
      <c r="E21" s="80">
        <f>SUM(E22:E25)</f>
        <v>0</v>
      </c>
      <c r="F21" s="80">
        <f>SUM(F22:F25)</f>
        <v>53.8</v>
      </c>
      <c r="G21" s="80">
        <f>SUM(G22:G25)</f>
        <v>95.2</v>
      </c>
    </row>
    <row r="22" spans="1:7" ht="14.25">
      <c r="A22" s="4" t="s">
        <v>12</v>
      </c>
      <c r="B22" s="9" t="s">
        <v>13</v>
      </c>
      <c r="C22" s="6" t="s">
        <v>671</v>
      </c>
      <c r="D22" s="93">
        <v>38.2</v>
      </c>
      <c r="E22" s="93"/>
      <c r="F22" s="93">
        <v>21</v>
      </c>
      <c r="G22" s="93">
        <v>38.2</v>
      </c>
    </row>
    <row r="23" spans="1:7" ht="14.25">
      <c r="A23" s="4"/>
      <c r="B23" s="9" t="s">
        <v>14</v>
      </c>
      <c r="C23" s="6" t="s">
        <v>671</v>
      </c>
      <c r="D23" s="93">
        <v>53.7</v>
      </c>
      <c r="E23" s="93"/>
      <c r="F23" s="93">
        <v>29.5</v>
      </c>
      <c r="G23" s="93">
        <v>53.7</v>
      </c>
    </row>
    <row r="24" spans="1:7" ht="14.25">
      <c r="A24" s="4"/>
      <c r="B24" s="9" t="s">
        <v>15</v>
      </c>
      <c r="C24" s="6" t="s">
        <v>671</v>
      </c>
      <c r="D24" s="93">
        <v>3.3</v>
      </c>
      <c r="E24" s="93"/>
      <c r="F24" s="93">
        <v>3.3</v>
      </c>
      <c r="G24" s="93">
        <v>3.3</v>
      </c>
    </row>
    <row r="25" spans="1:7" ht="14.25">
      <c r="A25" s="4"/>
      <c r="B25" s="9" t="s">
        <v>211</v>
      </c>
      <c r="C25" s="6" t="s">
        <v>671</v>
      </c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61.1</v>
      </c>
      <c r="E26" s="80">
        <f>SUM(E27:E45)</f>
        <v>0</v>
      </c>
      <c r="F26" s="80">
        <f>SUM(F27:F45)</f>
        <v>42.800000000000004</v>
      </c>
      <c r="G26" s="80">
        <f>SUM(G27:G45)</f>
        <v>71.1</v>
      </c>
    </row>
    <row r="27" spans="1:7" ht="14.25">
      <c r="A27" s="11"/>
      <c r="B27" s="57" t="s">
        <v>212</v>
      </c>
      <c r="C27" s="6" t="s">
        <v>672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672</v>
      </c>
      <c r="D28" s="93">
        <v>3.8</v>
      </c>
      <c r="E28" s="93"/>
      <c r="F28" s="93"/>
      <c r="G28" s="93">
        <v>3.8</v>
      </c>
    </row>
    <row r="29" spans="1:7" ht="14.25">
      <c r="A29" s="11"/>
      <c r="B29" s="31" t="s">
        <v>214</v>
      </c>
      <c r="C29" s="6" t="s">
        <v>672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672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672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672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672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672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672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672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672</v>
      </c>
      <c r="D37" s="93">
        <v>5.3</v>
      </c>
      <c r="E37" s="93"/>
      <c r="F37" s="93">
        <v>5.3</v>
      </c>
      <c r="G37" s="93">
        <v>5.3</v>
      </c>
    </row>
    <row r="38" spans="1:7" ht="14.25">
      <c r="A38" s="61"/>
      <c r="B38" s="73" t="s">
        <v>224</v>
      </c>
      <c r="C38" s="6" t="s">
        <v>672</v>
      </c>
      <c r="D38" s="93">
        <v>1.3</v>
      </c>
      <c r="E38" s="93"/>
      <c r="F38" s="93"/>
      <c r="G38" s="93">
        <v>1.3</v>
      </c>
    </row>
    <row r="39" spans="1:7" ht="14.25">
      <c r="A39" s="61"/>
      <c r="B39" s="73" t="s">
        <v>225</v>
      </c>
      <c r="C39" s="6" t="s">
        <v>672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672</v>
      </c>
      <c r="D40" s="93">
        <v>2.9</v>
      </c>
      <c r="E40" s="93"/>
      <c r="F40" s="93">
        <v>2.9</v>
      </c>
      <c r="G40" s="93">
        <v>2.9</v>
      </c>
    </row>
    <row r="41" spans="1:7" ht="14.25">
      <c r="A41" s="61"/>
      <c r="B41" s="57" t="s">
        <v>227</v>
      </c>
      <c r="C41" s="6" t="s">
        <v>672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672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672</v>
      </c>
      <c r="D43" s="93">
        <v>1.2</v>
      </c>
      <c r="E43" s="93"/>
      <c r="F43" s="93"/>
      <c r="G43" s="93">
        <v>1.2</v>
      </c>
    </row>
    <row r="44" spans="1:7" ht="14.25">
      <c r="A44" s="61"/>
      <c r="B44" s="57" t="s">
        <v>230</v>
      </c>
      <c r="C44" s="6" t="s">
        <v>672</v>
      </c>
      <c r="D44" s="93"/>
      <c r="E44" s="93"/>
      <c r="F44" s="93"/>
      <c r="G44" s="93"/>
    </row>
    <row r="45" spans="1:7" ht="14.25">
      <c r="A45" s="14"/>
      <c r="B45" s="57"/>
      <c r="C45" s="6"/>
      <c r="D45" s="93"/>
      <c r="E45" s="94"/>
      <c r="F45" s="94"/>
      <c r="G45" s="94"/>
    </row>
    <row r="46" spans="1:7" ht="15">
      <c r="A46" s="4">
        <v>226</v>
      </c>
      <c r="B46" s="5" t="s">
        <v>18</v>
      </c>
      <c r="C46" s="12"/>
      <c r="D46" s="80">
        <f>SUM(D47:D60)</f>
        <v>22.1</v>
      </c>
      <c r="E46" s="80">
        <f>SUM(E47:E60)</f>
        <v>0</v>
      </c>
      <c r="F46" s="80">
        <f>SUM(F47:F60)</f>
        <v>8.3</v>
      </c>
      <c r="G46" s="80">
        <f>SUM(G47:G60)</f>
        <v>12.3</v>
      </c>
    </row>
    <row r="47" spans="1:7" ht="14.25">
      <c r="A47" s="72"/>
      <c r="B47" s="74" t="s">
        <v>231</v>
      </c>
      <c r="C47" s="6" t="s">
        <v>673</v>
      </c>
      <c r="D47" s="93">
        <v>15</v>
      </c>
      <c r="E47" s="93"/>
      <c r="F47" s="93">
        <v>8.3</v>
      </c>
      <c r="G47" s="93">
        <v>5.2</v>
      </c>
    </row>
    <row r="48" spans="1:7" ht="14.25">
      <c r="A48" s="14"/>
      <c r="B48" s="31" t="s">
        <v>232</v>
      </c>
      <c r="C48" s="6" t="s">
        <v>673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673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673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673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673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673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673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673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673</v>
      </c>
      <c r="D56" s="93"/>
      <c r="E56" s="93"/>
      <c r="F56" s="93"/>
      <c r="G56" s="93"/>
    </row>
    <row r="57" spans="1:7" ht="14.25">
      <c r="A57" s="14"/>
      <c r="B57" s="31" t="s">
        <v>241</v>
      </c>
      <c r="C57" s="6" t="s">
        <v>673</v>
      </c>
      <c r="D57" s="93">
        <v>0.7</v>
      </c>
      <c r="E57" s="93"/>
      <c r="F57" s="93"/>
      <c r="G57" s="93">
        <v>0.7</v>
      </c>
    </row>
    <row r="58" spans="1:7" ht="33.75">
      <c r="A58" s="14"/>
      <c r="B58" s="75" t="s">
        <v>242</v>
      </c>
      <c r="C58" s="6" t="s">
        <v>673</v>
      </c>
      <c r="D58" s="93">
        <v>2.8</v>
      </c>
      <c r="E58" s="93"/>
      <c r="F58" s="93"/>
      <c r="G58" s="93">
        <v>2.8</v>
      </c>
    </row>
    <row r="59" spans="1:7" ht="14.25">
      <c r="A59" s="14"/>
      <c r="B59" s="31" t="s">
        <v>243</v>
      </c>
      <c r="C59" s="6" t="s">
        <v>673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673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674</v>
      </c>
      <c r="D62" s="93"/>
      <c r="E62" s="93"/>
      <c r="F62" s="93"/>
      <c r="G62" s="93"/>
    </row>
    <row r="63" spans="1:7" ht="14.25">
      <c r="A63" s="14"/>
      <c r="B63" s="31" t="s">
        <v>247</v>
      </c>
      <c r="C63" s="13"/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0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675</v>
      </c>
      <c r="D65" s="93"/>
      <c r="E65" s="93"/>
      <c r="F65" s="93"/>
      <c r="G65" s="93"/>
    </row>
    <row r="66" spans="1:7" ht="14.25">
      <c r="A66" s="14"/>
      <c r="B66" s="31"/>
      <c r="C66" s="6" t="s">
        <v>676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0</v>
      </c>
      <c r="E67" s="80"/>
      <c r="F67" s="80">
        <f>F68+F69</f>
        <v>0</v>
      </c>
      <c r="G67" s="80">
        <f>G68+G69</f>
        <v>0</v>
      </c>
    </row>
    <row r="68" spans="1:7" ht="14.25">
      <c r="A68" s="4"/>
      <c r="B68" s="58" t="s">
        <v>36</v>
      </c>
      <c r="C68" s="6" t="s">
        <v>677</v>
      </c>
      <c r="D68" s="93"/>
      <c r="E68" s="93"/>
      <c r="F68" s="93"/>
      <c r="G68" s="93"/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11</v>
      </c>
      <c r="E70" s="80"/>
      <c r="F70" s="80">
        <f>F71+F72+F73+F74</f>
        <v>11</v>
      </c>
      <c r="G70" s="80">
        <f>G71+G72+G73+G74</f>
        <v>11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678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678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686</v>
      </c>
      <c r="D74" s="93">
        <v>11</v>
      </c>
      <c r="E74" s="93"/>
      <c r="F74" s="93">
        <v>11</v>
      </c>
      <c r="G74" s="93">
        <v>11</v>
      </c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2.5</v>
      </c>
      <c r="E76" s="80"/>
      <c r="F76" s="80">
        <f>F77+F78</f>
        <v>0.7</v>
      </c>
      <c r="G76" s="80">
        <f>G77+G78</f>
        <v>2.5</v>
      </c>
    </row>
    <row r="77" spans="1:7" ht="14.25">
      <c r="A77" s="17"/>
      <c r="B77" s="9" t="s">
        <v>85</v>
      </c>
      <c r="C77" s="6" t="s">
        <v>679</v>
      </c>
      <c r="D77" s="93">
        <v>1.5</v>
      </c>
      <c r="E77" s="93"/>
      <c r="F77" s="93"/>
      <c r="G77" s="93">
        <v>1.5</v>
      </c>
    </row>
    <row r="78" spans="1:7" ht="14.25">
      <c r="A78" s="17"/>
      <c r="B78" s="9" t="s">
        <v>248</v>
      </c>
      <c r="C78" s="6" t="s">
        <v>679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34.7</v>
      </c>
      <c r="E79" s="80"/>
      <c r="F79" s="80">
        <f>F80+F81</f>
        <v>11.9</v>
      </c>
      <c r="G79" s="80">
        <f>G80+G81</f>
        <v>34.7</v>
      </c>
    </row>
    <row r="80" spans="1:7" ht="14.25">
      <c r="A80" s="4"/>
      <c r="B80" s="5"/>
      <c r="C80" s="6" t="s">
        <v>680</v>
      </c>
      <c r="D80" s="93"/>
      <c r="E80" s="93"/>
      <c r="F80" s="93"/>
      <c r="G80" s="93"/>
    </row>
    <row r="81" spans="1:7" ht="14.25">
      <c r="A81" s="4"/>
      <c r="B81" s="5"/>
      <c r="C81" s="6" t="s">
        <v>681</v>
      </c>
      <c r="D81" s="93">
        <v>34.7</v>
      </c>
      <c r="E81" s="93"/>
      <c r="F81" s="93">
        <v>11.9</v>
      </c>
      <c r="G81" s="93">
        <v>34.7</v>
      </c>
    </row>
    <row r="82" spans="1:7" ht="15">
      <c r="A82" s="4">
        <v>343</v>
      </c>
      <c r="B82" s="5" t="s">
        <v>22</v>
      </c>
      <c r="C82" s="6" t="s">
        <v>682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6" t="s">
        <v>683</v>
      </c>
      <c r="D83" s="80">
        <v>1.2</v>
      </c>
      <c r="E83" s="80"/>
      <c r="F83" s="80"/>
      <c r="G83" s="80">
        <v>1.2</v>
      </c>
    </row>
    <row r="84" spans="1:7" ht="15">
      <c r="A84" s="4">
        <v>345</v>
      </c>
      <c r="B84" s="5" t="s">
        <v>250</v>
      </c>
      <c r="C84" s="6" t="s">
        <v>684</v>
      </c>
      <c r="D84" s="80">
        <v>1.4</v>
      </c>
      <c r="E84" s="80"/>
      <c r="F84" s="80"/>
      <c r="G84" s="80">
        <v>1.4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12.3</v>
      </c>
      <c r="E85" s="80"/>
      <c r="F85" s="80">
        <f>F86+F87+F88+F89+F90+F91+F92+F93+F94</f>
        <v>4.5</v>
      </c>
      <c r="G85" s="80">
        <f>G86+G87+G88+G89+G90+G91+G92+G93+G94</f>
        <v>6.7</v>
      </c>
    </row>
    <row r="86" spans="1:7" ht="14.25">
      <c r="A86" s="17"/>
      <c r="B86" s="9" t="s">
        <v>251</v>
      </c>
      <c r="C86" s="6" t="s">
        <v>685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685</v>
      </c>
      <c r="D87" s="93">
        <v>3.6</v>
      </c>
      <c r="E87" s="93"/>
      <c r="F87" s="93"/>
      <c r="G87" s="93"/>
    </row>
    <row r="88" spans="1:7" ht="14.25">
      <c r="A88" s="17"/>
      <c r="B88" s="9" t="s">
        <v>253</v>
      </c>
      <c r="C88" s="6" t="s">
        <v>685</v>
      </c>
      <c r="D88" s="93">
        <v>3.7</v>
      </c>
      <c r="E88" s="93"/>
      <c r="F88" s="93">
        <v>1.5</v>
      </c>
      <c r="G88" s="93">
        <v>3.7</v>
      </c>
    </row>
    <row r="89" spans="1:7" ht="14.25">
      <c r="A89" s="17"/>
      <c r="B89" s="9" t="s">
        <v>254</v>
      </c>
      <c r="C89" s="6" t="s">
        <v>685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685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685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685</v>
      </c>
      <c r="D92" s="93">
        <v>2</v>
      </c>
      <c r="E92" s="93"/>
      <c r="F92" s="93"/>
      <c r="G92" s="93"/>
    </row>
    <row r="93" spans="1:7" ht="14.25">
      <c r="A93" s="17"/>
      <c r="B93" s="9" t="s">
        <v>291</v>
      </c>
      <c r="C93" s="6" t="s">
        <v>685</v>
      </c>
      <c r="D93" s="93"/>
      <c r="E93" s="93"/>
      <c r="F93" s="93"/>
      <c r="G93" s="93"/>
    </row>
    <row r="94" spans="1:7" ht="14.25">
      <c r="A94" s="17"/>
      <c r="B94" s="9" t="s">
        <v>20</v>
      </c>
      <c r="C94" s="6" t="s">
        <v>687</v>
      </c>
      <c r="D94" s="93">
        <v>3</v>
      </c>
      <c r="E94" s="93"/>
      <c r="F94" s="93">
        <v>3</v>
      </c>
      <c r="G94" s="93">
        <v>3</v>
      </c>
    </row>
    <row r="95" spans="1:7" ht="15.75" thickBot="1">
      <c r="A95" s="103" t="s">
        <v>23</v>
      </c>
      <c r="B95" s="104"/>
      <c r="C95" s="21"/>
      <c r="D95" s="45">
        <f>D8+D12+D14+D18+D21+D26+D46+D61+D67+D70+D76+D79+D82+D83+D84+D85+D64</f>
        <v>1540.9999999999998</v>
      </c>
      <c r="E95" s="45"/>
      <c r="F95" s="45">
        <f>F8+F12+F14+F18+F21+F26+F46+F61+F67+F70+F76+F79+F82+F83+F84+F85+F64</f>
        <v>1432.7</v>
      </c>
      <c r="G95" s="45">
        <f>G8+G12+G14+G18+G21+G26+G46+G61+G67+G70+G76+G79+G82+G83+G84+G85+G64</f>
        <v>1545.8000000000002</v>
      </c>
    </row>
    <row r="96" spans="1:7" ht="12.75">
      <c r="A96" s="83"/>
      <c r="B96" s="83" t="s">
        <v>260</v>
      </c>
      <c r="C96" s="84"/>
      <c r="D96" s="86">
        <v>431400</v>
      </c>
      <c r="E96" s="86"/>
      <c r="F96" s="86">
        <v>326000</v>
      </c>
      <c r="G96" s="86">
        <v>439100</v>
      </c>
    </row>
    <row r="97" spans="1:7" ht="12.75">
      <c r="A97" s="85"/>
      <c r="B97" s="85" t="s">
        <v>261</v>
      </c>
      <c r="C97" s="85"/>
      <c r="D97" s="86">
        <v>1096500</v>
      </c>
      <c r="E97" s="86"/>
      <c r="F97" s="86">
        <v>1106700</v>
      </c>
      <c r="G97" s="86">
        <v>1106700</v>
      </c>
    </row>
    <row r="98" spans="1:7" ht="12.75">
      <c r="A98" s="85"/>
      <c r="B98" s="85" t="s">
        <v>262</v>
      </c>
      <c r="C98" s="85"/>
      <c r="D98" s="87">
        <v>38400</v>
      </c>
      <c r="E98" s="87"/>
      <c r="F98" s="87">
        <v>38400</v>
      </c>
      <c r="G98" s="87">
        <v>38400</v>
      </c>
    </row>
    <row r="99" spans="1:6" ht="12.75">
      <c r="A99" s="83"/>
      <c r="B99" s="83" t="s">
        <v>264</v>
      </c>
      <c r="C99" s="83"/>
      <c r="D99" s="88">
        <v>13100</v>
      </c>
      <c r="F99" s="89"/>
    </row>
    <row r="100" spans="1:6" ht="12.75">
      <c r="A100" s="85"/>
      <c r="B100" s="85"/>
      <c r="C100" s="85"/>
      <c r="F100" s="88"/>
    </row>
    <row r="101" ht="12.75">
      <c r="B101" s="85"/>
    </row>
  </sheetData>
  <sheetProtection/>
  <mergeCells count="8">
    <mergeCell ref="A95:B95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12"/>
  <sheetViews>
    <sheetView zoomScalePageLayoutView="0" workbookViewId="0" topLeftCell="A594">
      <selection activeCell="B603" sqref="B603"/>
    </sheetView>
  </sheetViews>
  <sheetFormatPr defaultColWidth="9.00390625" defaultRowHeight="12.75"/>
  <cols>
    <col min="1" max="1" width="5.25390625" style="0" customWidth="1"/>
    <col min="2" max="2" width="24.25390625" style="0" customWidth="1"/>
    <col min="3" max="3" width="33.625" style="0" customWidth="1"/>
    <col min="4" max="4" width="11.25390625" style="0" customWidth="1"/>
    <col min="5" max="5" width="11.375" style="0" customWidth="1"/>
    <col min="6" max="6" width="11.25390625" style="0" customWidth="1"/>
    <col min="7" max="7" width="9.125" style="0" hidden="1" customWidth="1"/>
  </cols>
  <sheetData>
    <row r="1" spans="2:8" ht="19.5">
      <c r="B1" s="110" t="s">
        <v>159</v>
      </c>
      <c r="C1" s="110"/>
      <c r="D1" s="110"/>
      <c r="E1" s="110"/>
      <c r="F1" s="110"/>
      <c r="H1" s="26"/>
    </row>
    <row r="2" spans="1:8" ht="18">
      <c r="A2" s="97" t="s">
        <v>39</v>
      </c>
      <c r="B2" s="97"/>
      <c r="C2" s="97"/>
      <c r="D2" s="97"/>
      <c r="E2" s="97"/>
      <c r="F2" s="97"/>
      <c r="G2" s="97"/>
      <c r="H2" s="26"/>
    </row>
    <row r="3" spans="1:8" ht="18">
      <c r="A3" s="1"/>
      <c r="B3" s="1"/>
      <c r="C3" s="1" t="s">
        <v>60</v>
      </c>
      <c r="D3" s="1"/>
      <c r="E3" s="1"/>
      <c r="F3" s="1"/>
      <c r="G3" s="1"/>
      <c r="H3" s="26"/>
    </row>
    <row r="4" spans="1:8" ht="12.75">
      <c r="A4" s="2"/>
      <c r="B4" s="2"/>
      <c r="C4" s="2"/>
      <c r="D4" s="2"/>
      <c r="E4" s="2"/>
      <c r="F4" s="2"/>
      <c r="G4" s="2"/>
      <c r="H4" s="26"/>
    </row>
    <row r="5" spans="1:8" ht="12.75">
      <c r="A5" s="99" t="s">
        <v>0</v>
      </c>
      <c r="B5" s="111" t="s">
        <v>1</v>
      </c>
      <c r="C5" s="101" t="s">
        <v>2</v>
      </c>
      <c r="D5" s="112"/>
      <c r="E5" s="112"/>
      <c r="F5" s="112"/>
      <c r="G5" s="112"/>
      <c r="H5" s="26"/>
    </row>
    <row r="6" spans="1:8" ht="12.75">
      <c r="A6" s="100"/>
      <c r="B6" s="111"/>
      <c r="C6" s="102"/>
      <c r="D6" s="3">
        <v>2019</v>
      </c>
      <c r="E6" s="3">
        <v>2020</v>
      </c>
      <c r="F6" s="3">
        <v>2021</v>
      </c>
      <c r="G6" s="3">
        <v>4</v>
      </c>
      <c r="H6" s="26"/>
    </row>
    <row r="7" spans="1:8" ht="17.25" customHeight="1">
      <c r="A7" s="4">
        <v>211</v>
      </c>
      <c r="B7" s="5" t="s">
        <v>3</v>
      </c>
      <c r="C7" s="13" t="s">
        <v>106</v>
      </c>
      <c r="D7" s="28">
        <v>370.2</v>
      </c>
      <c r="E7" s="28">
        <v>440</v>
      </c>
      <c r="F7" s="28">
        <v>440</v>
      </c>
      <c r="G7" s="28"/>
      <c r="H7" s="26"/>
    </row>
    <row r="8" spans="1:8" ht="14.25" customHeight="1">
      <c r="A8" s="4"/>
      <c r="B8" s="5"/>
      <c r="C8" s="13" t="s">
        <v>139</v>
      </c>
      <c r="D8" s="28">
        <v>69.8</v>
      </c>
      <c r="E8" s="28"/>
      <c r="F8" s="28"/>
      <c r="G8" s="28"/>
      <c r="H8" s="26"/>
    </row>
    <row r="9" spans="1:8" ht="15.75" customHeight="1">
      <c r="A9" s="4"/>
      <c r="B9" s="5"/>
      <c r="C9" s="13" t="s">
        <v>116</v>
      </c>
      <c r="D9" s="28">
        <v>6640.8</v>
      </c>
      <c r="E9" s="28">
        <v>6372.7</v>
      </c>
      <c r="F9" s="28">
        <v>6372.7</v>
      </c>
      <c r="G9" s="28"/>
      <c r="H9" s="26"/>
    </row>
    <row r="10" spans="1:8" ht="12.75">
      <c r="A10" s="4">
        <v>212</v>
      </c>
      <c r="B10" s="5" t="s">
        <v>4</v>
      </c>
      <c r="C10" s="8"/>
      <c r="D10" s="27">
        <f>SUM(D11:D13)</f>
        <v>0.6</v>
      </c>
      <c r="E10" s="27">
        <f>SUM(E11:E13)</f>
        <v>0</v>
      </c>
      <c r="F10" s="27">
        <f>SUM(F11:F13)</f>
        <v>0</v>
      </c>
      <c r="G10" s="27">
        <f>SUM(G11:G13)</f>
        <v>0</v>
      </c>
      <c r="H10" s="26"/>
    </row>
    <row r="11" spans="1:8" ht="12.75">
      <c r="A11" s="4" t="s">
        <v>5</v>
      </c>
      <c r="B11" s="9" t="s">
        <v>6</v>
      </c>
      <c r="C11" s="13"/>
      <c r="D11" s="3">
        <v>0</v>
      </c>
      <c r="E11" s="3"/>
      <c r="F11" s="3"/>
      <c r="G11" s="3"/>
      <c r="H11" s="26"/>
    </row>
    <row r="12" spans="1:8" ht="15" customHeight="1">
      <c r="A12" s="4"/>
      <c r="B12" s="9" t="s">
        <v>27</v>
      </c>
      <c r="C12" s="13" t="s">
        <v>165</v>
      </c>
      <c r="D12" s="3">
        <v>0.6</v>
      </c>
      <c r="E12" s="3"/>
      <c r="F12" s="3"/>
      <c r="G12" s="3"/>
      <c r="H12" s="26"/>
    </row>
    <row r="13" spans="1:8" ht="12.75">
      <c r="A13" s="4"/>
      <c r="B13" s="9" t="s">
        <v>28</v>
      </c>
      <c r="C13" s="13"/>
      <c r="D13" s="3"/>
      <c r="E13" s="3"/>
      <c r="F13" s="3"/>
      <c r="G13" s="3"/>
      <c r="H13" s="26"/>
    </row>
    <row r="14" spans="1:8" ht="18" customHeight="1">
      <c r="A14" s="4">
        <v>213</v>
      </c>
      <c r="B14" s="5" t="s">
        <v>8</v>
      </c>
      <c r="C14" s="13" t="s">
        <v>117</v>
      </c>
      <c r="D14" s="28">
        <v>111.8</v>
      </c>
      <c r="E14" s="28">
        <v>132.9</v>
      </c>
      <c r="F14" s="28">
        <v>132.9</v>
      </c>
      <c r="G14" s="28"/>
      <c r="H14" s="26"/>
    </row>
    <row r="15" spans="1:8" ht="14.25" customHeight="1">
      <c r="A15" s="4"/>
      <c r="B15" s="5"/>
      <c r="C15" s="13" t="s">
        <v>140</v>
      </c>
      <c r="D15" s="28">
        <v>21.1</v>
      </c>
      <c r="E15" s="28"/>
      <c r="F15" s="28"/>
      <c r="G15" s="28"/>
      <c r="H15" s="26"/>
    </row>
    <row r="16" spans="1:8" ht="15" customHeight="1">
      <c r="A16" s="4"/>
      <c r="B16" s="5"/>
      <c r="C16" s="13" t="s">
        <v>118</v>
      </c>
      <c r="D16" s="28">
        <v>2005.5</v>
      </c>
      <c r="E16" s="28">
        <v>1924.6</v>
      </c>
      <c r="F16" s="28">
        <v>1924.6</v>
      </c>
      <c r="G16" s="28"/>
      <c r="H16" s="26"/>
    </row>
    <row r="17" spans="1:8" ht="16.5" customHeight="1">
      <c r="A17" s="4">
        <v>221</v>
      </c>
      <c r="B17" s="5" t="s">
        <v>9</v>
      </c>
      <c r="C17" s="13" t="s">
        <v>119</v>
      </c>
      <c r="D17" s="28">
        <v>33.5</v>
      </c>
      <c r="E17" s="28">
        <v>0</v>
      </c>
      <c r="F17" s="28">
        <v>0</v>
      </c>
      <c r="G17" s="28"/>
      <c r="H17" s="26"/>
    </row>
    <row r="18" spans="1:8" ht="15.75" customHeight="1">
      <c r="A18" s="4">
        <v>223</v>
      </c>
      <c r="B18" s="5" t="s">
        <v>11</v>
      </c>
      <c r="C18" s="8"/>
      <c r="D18" s="28">
        <f>SUM(D19:D24)</f>
        <v>876.4</v>
      </c>
      <c r="E18" s="28">
        <f>SUM(E19:E24)</f>
        <v>301.6</v>
      </c>
      <c r="F18" s="28">
        <f>SUM(F19:F24)</f>
        <v>301.6</v>
      </c>
      <c r="G18" s="28">
        <f>SUM(G19:G23)</f>
        <v>0</v>
      </c>
      <c r="H18" s="26"/>
    </row>
    <row r="19" spans="1:8" ht="15.75" customHeight="1">
      <c r="A19" s="38" t="s">
        <v>12</v>
      </c>
      <c r="B19" s="9" t="s">
        <v>13</v>
      </c>
      <c r="C19" s="13" t="s">
        <v>120</v>
      </c>
      <c r="D19" s="3">
        <v>301.6</v>
      </c>
      <c r="E19" s="3">
        <v>301.6</v>
      </c>
      <c r="F19" s="3">
        <v>301.6</v>
      </c>
      <c r="G19" s="3"/>
      <c r="H19" s="26"/>
    </row>
    <row r="20" spans="1:8" ht="15.75" customHeight="1">
      <c r="A20" s="38"/>
      <c r="B20" s="9"/>
      <c r="C20" s="13"/>
      <c r="D20" s="3"/>
      <c r="E20" s="3"/>
      <c r="F20" s="3"/>
      <c r="G20" s="3"/>
      <c r="H20" s="26"/>
    </row>
    <row r="21" spans="1:8" ht="15" customHeight="1">
      <c r="A21" s="4"/>
      <c r="B21" s="9" t="s">
        <v>14</v>
      </c>
      <c r="C21" s="13" t="s">
        <v>162</v>
      </c>
      <c r="D21" s="3">
        <v>506.4</v>
      </c>
      <c r="E21" s="3">
        <v>0</v>
      </c>
      <c r="F21" s="3"/>
      <c r="G21" s="3"/>
      <c r="H21" s="26"/>
    </row>
    <row r="22" spans="1:8" ht="16.5" customHeight="1">
      <c r="A22" s="4"/>
      <c r="B22" s="9"/>
      <c r="C22" s="13"/>
      <c r="D22" s="3"/>
      <c r="E22" s="3"/>
      <c r="F22" s="3"/>
      <c r="G22" s="3"/>
      <c r="H22" s="26"/>
    </row>
    <row r="23" spans="1:8" ht="15" customHeight="1">
      <c r="A23" s="4"/>
      <c r="B23" s="9" t="s">
        <v>15</v>
      </c>
      <c r="C23" s="13" t="s">
        <v>120</v>
      </c>
      <c r="D23" s="29">
        <v>58.6</v>
      </c>
      <c r="E23" s="29">
        <v>0</v>
      </c>
      <c r="F23" s="29"/>
      <c r="G23" s="29"/>
      <c r="H23" s="26"/>
    </row>
    <row r="24" spans="1:8" ht="15.75" customHeight="1">
      <c r="A24" s="4"/>
      <c r="B24" s="9" t="s">
        <v>72</v>
      </c>
      <c r="C24" s="13" t="s">
        <v>120</v>
      </c>
      <c r="D24" s="29">
        <v>9.8</v>
      </c>
      <c r="E24" s="29">
        <v>0</v>
      </c>
      <c r="F24" s="29"/>
      <c r="G24" s="29"/>
      <c r="H24" s="26"/>
    </row>
    <row r="25" spans="1:8" ht="14.25" customHeight="1">
      <c r="A25" s="4">
        <v>225</v>
      </c>
      <c r="B25" s="5" t="s">
        <v>16</v>
      </c>
      <c r="C25" s="13" t="s">
        <v>121</v>
      </c>
      <c r="D25" s="28">
        <f>SUM(D26:D34)</f>
        <v>96.5</v>
      </c>
      <c r="E25" s="28">
        <f>SUM(E26:E34)</f>
        <v>0</v>
      </c>
      <c r="F25" s="28">
        <f>SUM(F26:F34)</f>
        <v>0</v>
      </c>
      <c r="G25" s="28">
        <f>SUM(G26:G34)</f>
        <v>0</v>
      </c>
      <c r="H25" s="26"/>
    </row>
    <row r="26" spans="2:8" ht="12.75">
      <c r="B26" s="11" t="s">
        <v>37</v>
      </c>
      <c r="C26" s="13"/>
      <c r="D26" s="50">
        <v>13</v>
      </c>
      <c r="E26" s="29"/>
      <c r="F26" s="29"/>
      <c r="G26" s="29"/>
      <c r="H26" s="26"/>
    </row>
    <row r="27" spans="2:8" ht="12.75">
      <c r="B27" s="11" t="s">
        <v>142</v>
      </c>
      <c r="C27" s="13"/>
      <c r="D27" s="50">
        <v>8.3</v>
      </c>
      <c r="E27" s="29"/>
      <c r="F27" s="29"/>
      <c r="G27" s="29"/>
      <c r="H27" s="26"/>
    </row>
    <row r="28" spans="2:8" ht="12.75">
      <c r="B28" s="11" t="s">
        <v>143</v>
      </c>
      <c r="C28" s="13"/>
      <c r="D28" s="50">
        <v>5.1</v>
      </c>
      <c r="E28" s="29"/>
      <c r="F28" s="29"/>
      <c r="G28" s="29"/>
      <c r="H28" s="26"/>
    </row>
    <row r="29" spans="2:8" ht="12.75">
      <c r="B29" s="11" t="s">
        <v>89</v>
      </c>
      <c r="C29" s="13"/>
      <c r="D29" s="29">
        <v>1.4</v>
      </c>
      <c r="E29" s="29"/>
      <c r="F29" s="29"/>
      <c r="G29" s="29"/>
      <c r="H29" s="26"/>
    </row>
    <row r="30" spans="2:8" ht="12.75">
      <c r="B30" s="11" t="s">
        <v>68</v>
      </c>
      <c r="C30" s="13"/>
      <c r="D30" s="50">
        <v>14.7</v>
      </c>
      <c r="E30" s="29"/>
      <c r="F30" s="29"/>
      <c r="G30" s="29"/>
      <c r="H30" s="26"/>
    </row>
    <row r="31" spans="2:8" ht="12.75">
      <c r="B31" s="14" t="s">
        <v>38</v>
      </c>
      <c r="C31" s="13"/>
      <c r="D31" s="50">
        <v>12</v>
      </c>
      <c r="E31" s="29"/>
      <c r="F31" s="29"/>
      <c r="G31" s="29"/>
      <c r="H31" s="26"/>
    </row>
    <row r="32" spans="2:8" ht="12.75">
      <c r="B32" s="14" t="s">
        <v>30</v>
      </c>
      <c r="C32" s="13"/>
      <c r="D32" s="29">
        <v>12.7</v>
      </c>
      <c r="E32" s="29"/>
      <c r="F32" s="29"/>
      <c r="G32" s="29"/>
      <c r="H32" s="26"/>
    </row>
    <row r="33" spans="2:8" ht="12.75">
      <c r="B33" s="14" t="s">
        <v>166</v>
      </c>
      <c r="C33" s="13"/>
      <c r="D33" s="29">
        <v>12.7</v>
      </c>
      <c r="E33" s="29"/>
      <c r="F33" s="29"/>
      <c r="G33" s="29"/>
      <c r="H33" s="26"/>
    </row>
    <row r="34" spans="1:8" ht="12.75">
      <c r="A34" s="30"/>
      <c r="B34" s="31" t="s">
        <v>29</v>
      </c>
      <c r="C34" s="13"/>
      <c r="D34" s="29">
        <v>16.6</v>
      </c>
      <c r="E34" s="29"/>
      <c r="F34" s="29"/>
      <c r="G34" s="29"/>
      <c r="H34" s="26"/>
    </row>
    <row r="35" spans="1:8" ht="15.75" customHeight="1">
      <c r="A35" s="4">
        <v>226</v>
      </c>
      <c r="B35" s="5" t="s">
        <v>18</v>
      </c>
      <c r="C35" s="13" t="s">
        <v>122</v>
      </c>
      <c r="D35" s="27">
        <f>SUM(D36:D41)</f>
        <v>131.2</v>
      </c>
      <c r="E35" s="28">
        <f>SUM(E36:E40)</f>
        <v>0</v>
      </c>
      <c r="F35" s="28">
        <f>SUM(F36:F40)</f>
        <v>0</v>
      </c>
      <c r="G35" s="28">
        <f>SUM(G36:G40)</f>
        <v>0</v>
      </c>
      <c r="H35" s="26"/>
    </row>
    <row r="36" spans="1:8" ht="12.75">
      <c r="A36" s="30"/>
      <c r="B36" s="14" t="s">
        <v>70</v>
      </c>
      <c r="C36" s="13"/>
      <c r="D36" s="50"/>
      <c r="E36" s="29"/>
      <c r="F36" s="29"/>
      <c r="G36" s="29"/>
      <c r="H36" s="26"/>
    </row>
    <row r="37" spans="1:8" ht="12.75">
      <c r="A37" s="30"/>
      <c r="B37" s="14" t="s">
        <v>59</v>
      </c>
      <c r="C37" s="13"/>
      <c r="D37" s="50">
        <v>0</v>
      </c>
      <c r="E37" s="29"/>
      <c r="F37" s="29"/>
      <c r="G37" s="29"/>
      <c r="H37" s="26"/>
    </row>
    <row r="38" spans="1:8" ht="12.75">
      <c r="A38" s="30"/>
      <c r="B38" s="58" t="s">
        <v>208</v>
      </c>
      <c r="C38" s="13"/>
      <c r="D38" s="29">
        <v>6</v>
      </c>
      <c r="E38" s="29"/>
      <c r="F38" s="29"/>
      <c r="G38" s="29"/>
      <c r="H38" s="26"/>
    </row>
    <row r="39" spans="1:8" ht="12.75">
      <c r="A39" s="30"/>
      <c r="B39" s="14" t="s">
        <v>74</v>
      </c>
      <c r="C39" s="13"/>
      <c r="D39" s="50">
        <v>2.8</v>
      </c>
      <c r="E39" s="29"/>
      <c r="F39" s="29"/>
      <c r="G39" s="29"/>
      <c r="H39" s="26"/>
    </row>
    <row r="40" spans="1:8" ht="12.75">
      <c r="A40" s="30"/>
      <c r="B40" s="14" t="s">
        <v>73</v>
      </c>
      <c r="C40" s="13"/>
      <c r="D40" s="29">
        <v>19.8</v>
      </c>
      <c r="E40" s="29"/>
      <c r="F40" s="29"/>
      <c r="G40" s="29"/>
      <c r="H40" s="26"/>
    </row>
    <row r="41" spans="1:8" ht="12.75">
      <c r="A41" s="30"/>
      <c r="B41" s="14" t="s">
        <v>81</v>
      </c>
      <c r="C41" s="13"/>
      <c r="D41" s="29">
        <v>102.6</v>
      </c>
      <c r="E41" s="29"/>
      <c r="F41" s="29"/>
      <c r="G41" s="29"/>
      <c r="H41" s="26"/>
    </row>
    <row r="42" spans="1:8" ht="12.75">
      <c r="A42" s="4">
        <v>290</v>
      </c>
      <c r="B42" s="15" t="s">
        <v>55</v>
      </c>
      <c r="C42" s="32"/>
      <c r="D42" s="28">
        <f>SUM(D43:D46)</f>
        <v>70.8</v>
      </c>
      <c r="E42" s="28">
        <f>SUM(E43:E46)</f>
        <v>0</v>
      </c>
      <c r="F42" s="28">
        <f>SUM(F43:F46)</f>
        <v>0</v>
      </c>
      <c r="G42" s="28"/>
      <c r="H42" s="26"/>
    </row>
    <row r="43" spans="1:8" ht="14.25" customHeight="1">
      <c r="A43" s="4"/>
      <c r="B43" s="15" t="s">
        <v>36</v>
      </c>
      <c r="C43" s="32" t="s">
        <v>167</v>
      </c>
      <c r="D43" s="28">
        <v>36.1</v>
      </c>
      <c r="E43" s="28"/>
      <c r="F43" s="28"/>
      <c r="G43" s="28"/>
      <c r="H43" s="26"/>
    </row>
    <row r="44" spans="1:8" ht="15" customHeight="1">
      <c r="A44" s="4"/>
      <c r="B44" s="15" t="s">
        <v>71</v>
      </c>
      <c r="C44" s="32" t="s">
        <v>167</v>
      </c>
      <c r="D44" s="28">
        <v>20.7</v>
      </c>
      <c r="E44" s="28"/>
      <c r="F44" s="28"/>
      <c r="G44" s="28"/>
      <c r="H44" s="26"/>
    </row>
    <row r="45" spans="1:8" ht="15" customHeight="1">
      <c r="A45" s="4"/>
      <c r="B45" s="15" t="s">
        <v>137</v>
      </c>
      <c r="C45" s="32" t="s">
        <v>168</v>
      </c>
      <c r="D45" s="28">
        <v>4</v>
      </c>
      <c r="E45" s="28"/>
      <c r="F45" s="28"/>
      <c r="G45" s="28"/>
      <c r="H45" s="26"/>
    </row>
    <row r="46" spans="1:8" ht="15.75" customHeight="1">
      <c r="A46" s="4"/>
      <c r="B46" s="15" t="s">
        <v>169</v>
      </c>
      <c r="C46" s="32" t="s">
        <v>170</v>
      </c>
      <c r="D46" s="28">
        <v>10</v>
      </c>
      <c r="E46" s="28"/>
      <c r="F46" s="28"/>
      <c r="G46" s="28"/>
      <c r="H46" s="26"/>
    </row>
    <row r="47" spans="1:8" ht="12.75">
      <c r="A47" s="4">
        <v>310</v>
      </c>
      <c r="B47" s="15" t="s">
        <v>56</v>
      </c>
      <c r="C47" s="32" t="s">
        <v>124</v>
      </c>
      <c r="D47" s="28">
        <v>190.8</v>
      </c>
      <c r="E47" s="28">
        <v>190.8</v>
      </c>
      <c r="F47" s="28">
        <v>190.8</v>
      </c>
      <c r="G47" s="28"/>
      <c r="H47" s="26"/>
    </row>
    <row r="48" spans="1:8" ht="12.75">
      <c r="A48" s="4"/>
      <c r="B48" s="15"/>
      <c r="C48" s="13" t="s">
        <v>129</v>
      </c>
      <c r="D48" s="28"/>
      <c r="E48" s="28"/>
      <c r="F48" s="28"/>
      <c r="G48" s="28"/>
      <c r="H48" s="26"/>
    </row>
    <row r="49" spans="1:8" ht="12.75">
      <c r="A49" s="4">
        <v>340</v>
      </c>
      <c r="B49" s="5" t="s">
        <v>21</v>
      </c>
      <c r="C49" s="13"/>
      <c r="D49" s="28">
        <f>SUM(D50:D53)</f>
        <v>590.7</v>
      </c>
      <c r="E49" s="28">
        <f>SUM(E50:E53)</f>
        <v>791.7</v>
      </c>
      <c r="F49" s="28">
        <f>SUM(F50:F53)</f>
        <v>791.7</v>
      </c>
      <c r="G49" s="28">
        <f>SUM(G50:G53)</f>
        <v>0</v>
      </c>
      <c r="H49" s="26"/>
    </row>
    <row r="50" spans="1:8" ht="15" customHeight="1">
      <c r="A50" s="4" t="s">
        <v>5</v>
      </c>
      <c r="B50" s="9" t="s">
        <v>31</v>
      </c>
      <c r="C50" s="13" t="s">
        <v>125</v>
      </c>
      <c r="D50" s="29"/>
      <c r="E50" s="29"/>
      <c r="F50" s="29"/>
      <c r="G50" s="29"/>
      <c r="H50" s="26"/>
    </row>
    <row r="51" spans="1:8" ht="14.25" customHeight="1">
      <c r="A51" s="4"/>
      <c r="B51" s="9" t="s">
        <v>144</v>
      </c>
      <c r="C51" s="13" t="s">
        <v>172</v>
      </c>
      <c r="D51" s="29">
        <v>20</v>
      </c>
      <c r="E51" s="29"/>
      <c r="F51" s="29"/>
      <c r="G51" s="29"/>
      <c r="H51" s="26"/>
    </row>
    <row r="52" spans="1:8" ht="13.5" customHeight="1">
      <c r="A52" s="3"/>
      <c r="B52" s="20" t="s">
        <v>24</v>
      </c>
      <c r="C52" s="13" t="s">
        <v>171</v>
      </c>
      <c r="D52" s="3">
        <v>570.7</v>
      </c>
      <c r="E52" s="3">
        <v>791.7</v>
      </c>
      <c r="F52" s="3">
        <v>791.7</v>
      </c>
      <c r="G52" s="3"/>
      <c r="H52" s="26"/>
    </row>
    <row r="53" spans="1:8" ht="14.25" customHeight="1">
      <c r="A53" s="20"/>
      <c r="B53" s="39"/>
      <c r="C53" s="13"/>
      <c r="D53" s="29"/>
      <c r="E53" s="29"/>
      <c r="F53" s="29"/>
      <c r="G53" s="33"/>
      <c r="H53" s="26"/>
    </row>
    <row r="54" spans="1:9" ht="13.5" thickBot="1">
      <c r="A54" s="108" t="s">
        <v>23</v>
      </c>
      <c r="B54" s="109"/>
      <c r="C54" s="21"/>
      <c r="D54" s="34">
        <f>D7+D10+D14+D17+D18+D25+D35+D49+D16+D8+D42+D9+D15+D47+D48</f>
        <v>11209.699999999999</v>
      </c>
      <c r="E54" s="34">
        <f>E7+E10+E14+E17+E18+E25+E35+E49+E16+E8+E42+E9+E15+E47+E48</f>
        <v>10154.3</v>
      </c>
      <c r="F54" s="34">
        <f>F7+F10+F14+F17+F18+F25+F35+F49+F16+F8+F42+F9+F15+F47+F48</f>
        <v>10154.3</v>
      </c>
      <c r="G54" s="34">
        <f>G7+G10+G14+G17+G18+G25+G35+G49+G16+G8+G42</f>
        <v>0</v>
      </c>
      <c r="H54" s="35"/>
      <c r="I54" s="2"/>
    </row>
    <row r="55" spans="1:8" ht="12.75">
      <c r="A55" s="2"/>
      <c r="B55" s="2"/>
      <c r="C55" s="53" t="s">
        <v>126</v>
      </c>
      <c r="D55" s="54">
        <v>950</v>
      </c>
      <c r="E55" s="54">
        <v>950</v>
      </c>
      <c r="F55" s="54">
        <v>900</v>
      </c>
      <c r="G55" s="22"/>
      <c r="H55" s="26"/>
    </row>
    <row r="56" spans="1:8" ht="12.75">
      <c r="A56" s="23"/>
      <c r="B56" s="23"/>
      <c r="C56" s="48"/>
      <c r="H56" s="26"/>
    </row>
    <row r="57" spans="1:8" ht="12.75">
      <c r="A57" s="23"/>
      <c r="B57" s="23"/>
      <c r="C57" s="48"/>
      <c r="D57" s="24"/>
      <c r="H57" s="26"/>
    </row>
    <row r="58" spans="1:8" ht="12.75">
      <c r="A58" s="23"/>
      <c r="B58" s="23"/>
      <c r="C58" s="48"/>
      <c r="H58" s="26"/>
    </row>
    <row r="59" spans="1:8" ht="12.75">
      <c r="A59" s="23"/>
      <c r="B59" s="23"/>
      <c r="C59" s="23"/>
      <c r="H59" s="26"/>
    </row>
    <row r="60" spans="1:8" ht="12.75">
      <c r="A60" s="23"/>
      <c r="B60" s="23"/>
      <c r="C60" s="23"/>
      <c r="H60" s="26"/>
    </row>
    <row r="61" spans="1:8" ht="12.75">
      <c r="A61" s="23"/>
      <c r="B61" s="23"/>
      <c r="C61" s="23"/>
      <c r="H61" s="26"/>
    </row>
    <row r="62" spans="1:8" ht="12.75">
      <c r="A62" s="23"/>
      <c r="B62" s="23"/>
      <c r="C62" s="23"/>
      <c r="H62" s="26"/>
    </row>
    <row r="63" spans="1:8" ht="12.75">
      <c r="A63" s="23"/>
      <c r="B63" s="23"/>
      <c r="C63" s="23"/>
      <c r="H63" s="26"/>
    </row>
    <row r="64" spans="1:8" ht="12.75">
      <c r="A64" s="23"/>
      <c r="B64" s="23"/>
      <c r="C64" s="23"/>
      <c r="H64" s="26"/>
    </row>
    <row r="65" spans="1:8" ht="12.75">
      <c r="A65" s="23"/>
      <c r="B65" s="23"/>
      <c r="C65" s="23"/>
      <c r="H65" s="26"/>
    </row>
    <row r="66" spans="1:8" ht="12.75">
      <c r="A66" s="23"/>
      <c r="B66" s="23"/>
      <c r="C66" s="23"/>
      <c r="H66" s="26"/>
    </row>
    <row r="67" spans="1:8" ht="12.75">
      <c r="A67" s="23"/>
      <c r="B67" s="23"/>
      <c r="C67" s="23"/>
      <c r="H67" s="26"/>
    </row>
    <row r="68" ht="12.75">
      <c r="H68" s="26"/>
    </row>
    <row r="69" ht="12.75">
      <c r="H69" s="26"/>
    </row>
    <row r="70" ht="12.75">
      <c r="H70" s="26"/>
    </row>
    <row r="71" ht="12.75">
      <c r="H71" s="26"/>
    </row>
    <row r="72" ht="12.75">
      <c r="H72" s="26"/>
    </row>
    <row r="73" ht="12.75">
      <c r="H73" s="26"/>
    </row>
    <row r="74" spans="2:8" ht="19.5">
      <c r="B74" s="113" t="s">
        <v>159</v>
      </c>
      <c r="C74" s="113"/>
      <c r="D74" s="113"/>
      <c r="E74" s="113"/>
      <c r="F74" s="113"/>
      <c r="H74" s="26"/>
    </row>
    <row r="75" spans="1:8" ht="18">
      <c r="A75" s="97" t="s">
        <v>40</v>
      </c>
      <c r="B75" s="97"/>
      <c r="C75" s="97"/>
      <c r="D75" s="97"/>
      <c r="E75" s="97"/>
      <c r="F75" s="97"/>
      <c r="G75" s="97"/>
      <c r="H75" s="26"/>
    </row>
    <row r="76" spans="1:8" ht="18">
      <c r="A76" s="1"/>
      <c r="B76" s="1"/>
      <c r="C76" s="1" t="s">
        <v>61</v>
      </c>
      <c r="D76" s="1"/>
      <c r="E76" s="1"/>
      <c r="F76" s="1"/>
      <c r="G76" s="1"/>
      <c r="H76" s="26"/>
    </row>
    <row r="77" spans="1:8" ht="18">
      <c r="A77" s="1"/>
      <c r="B77" s="1"/>
      <c r="C77" s="1"/>
      <c r="D77" s="1"/>
      <c r="E77" s="1"/>
      <c r="F77" s="1"/>
      <c r="G77" s="1"/>
      <c r="H77" s="26"/>
    </row>
    <row r="78" spans="1:8" ht="12.75" customHeight="1">
      <c r="A78" s="99" t="s">
        <v>0</v>
      </c>
      <c r="B78" s="111" t="s">
        <v>1</v>
      </c>
      <c r="C78" s="101" t="s">
        <v>2</v>
      </c>
      <c r="D78" s="112"/>
      <c r="E78" s="112"/>
      <c r="F78" s="112"/>
      <c r="G78" s="112"/>
      <c r="H78" s="26"/>
    </row>
    <row r="79" spans="1:8" ht="12.75">
      <c r="A79" s="100"/>
      <c r="B79" s="111"/>
      <c r="C79" s="102"/>
      <c r="D79" s="3">
        <v>2019</v>
      </c>
      <c r="E79" s="3">
        <v>2020</v>
      </c>
      <c r="F79" s="3">
        <v>2021</v>
      </c>
      <c r="G79" s="3">
        <v>4</v>
      </c>
      <c r="H79" s="26"/>
    </row>
    <row r="80" spans="1:8" ht="12.75">
      <c r="A80" s="4">
        <v>211</v>
      </c>
      <c r="B80" s="5" t="s">
        <v>3</v>
      </c>
      <c r="C80" s="13" t="s">
        <v>106</v>
      </c>
      <c r="D80" s="28">
        <v>123.4</v>
      </c>
      <c r="E80" s="28">
        <v>146.6</v>
      </c>
      <c r="F80" s="28">
        <v>146.6</v>
      </c>
      <c r="G80" s="28"/>
      <c r="H80" s="26"/>
    </row>
    <row r="81" spans="1:8" ht="12.75">
      <c r="A81" s="4"/>
      <c r="B81" s="5"/>
      <c r="C81" s="13" t="s">
        <v>141</v>
      </c>
      <c r="D81" s="28">
        <v>23.2</v>
      </c>
      <c r="E81" s="28"/>
      <c r="F81" s="28"/>
      <c r="G81" s="28"/>
      <c r="H81" s="26"/>
    </row>
    <row r="82" spans="1:8" ht="12.75">
      <c r="A82" s="4"/>
      <c r="B82" s="5"/>
      <c r="C82" s="13" t="s">
        <v>116</v>
      </c>
      <c r="D82" s="28">
        <v>1112.7</v>
      </c>
      <c r="E82" s="28">
        <v>1067.8</v>
      </c>
      <c r="F82" s="28">
        <v>1067.8</v>
      </c>
      <c r="G82" s="28"/>
      <c r="H82" s="26"/>
    </row>
    <row r="83" spans="1:8" ht="12.75">
      <c r="A83" s="4">
        <v>212</v>
      </c>
      <c r="B83" s="5" t="s">
        <v>4</v>
      </c>
      <c r="C83" s="8"/>
      <c r="D83" s="27">
        <f>SUM(D84:D86)</f>
        <v>0</v>
      </c>
      <c r="E83" s="27">
        <f>SUM(E84:E86)</f>
        <v>0</v>
      </c>
      <c r="F83" s="27">
        <f>SUM(F84:F86)</f>
        <v>0</v>
      </c>
      <c r="G83" s="27">
        <f>SUM(G84:G86)</f>
        <v>0</v>
      </c>
      <c r="H83" s="26"/>
    </row>
    <row r="84" spans="1:8" ht="12.75">
      <c r="A84" s="4" t="s">
        <v>5</v>
      </c>
      <c r="B84" s="9" t="s">
        <v>6</v>
      </c>
      <c r="C84" s="13"/>
      <c r="D84" s="3">
        <v>0</v>
      </c>
      <c r="E84" s="3"/>
      <c r="F84" s="3"/>
      <c r="G84" s="3"/>
      <c r="H84" s="26"/>
    </row>
    <row r="85" spans="1:8" ht="12.75">
      <c r="A85" s="4"/>
      <c r="B85" s="9" t="s">
        <v>27</v>
      </c>
      <c r="C85" s="13" t="s">
        <v>127</v>
      </c>
      <c r="D85" s="3"/>
      <c r="E85" s="3"/>
      <c r="F85" s="3"/>
      <c r="G85" s="3"/>
      <c r="H85" s="26"/>
    </row>
    <row r="86" spans="1:8" ht="12.75">
      <c r="A86" s="4"/>
      <c r="B86" s="9" t="s">
        <v>28</v>
      </c>
      <c r="C86" s="13"/>
      <c r="D86" s="3"/>
      <c r="E86" s="3"/>
      <c r="F86" s="3"/>
      <c r="G86" s="3"/>
      <c r="H86" s="26"/>
    </row>
    <row r="87" spans="1:8" ht="12.75">
      <c r="A87" s="4">
        <v>213</v>
      </c>
      <c r="B87" s="5" t="s">
        <v>8</v>
      </c>
      <c r="C87" s="13" t="s">
        <v>117</v>
      </c>
      <c r="D87" s="28">
        <v>37.3</v>
      </c>
      <c r="E87" s="28">
        <v>44.3</v>
      </c>
      <c r="F87" s="28">
        <v>44.3</v>
      </c>
      <c r="G87" s="28"/>
      <c r="H87" s="26"/>
    </row>
    <row r="88" spans="1:8" ht="12.75">
      <c r="A88" s="4"/>
      <c r="B88" s="5"/>
      <c r="C88" s="13" t="s">
        <v>140</v>
      </c>
      <c r="D88" s="28">
        <v>7</v>
      </c>
      <c r="E88" s="28"/>
      <c r="F88" s="28"/>
      <c r="G88" s="28"/>
      <c r="H88" s="26"/>
    </row>
    <row r="89" spans="1:8" ht="12.75">
      <c r="A89" s="4"/>
      <c r="B89" s="5"/>
      <c r="C89" s="13" t="s">
        <v>118</v>
      </c>
      <c r="D89" s="28">
        <v>336</v>
      </c>
      <c r="E89" s="28">
        <v>322.5</v>
      </c>
      <c r="F89" s="28">
        <v>322.5</v>
      </c>
      <c r="G89" s="28"/>
      <c r="H89" s="26"/>
    </row>
    <row r="90" spans="1:8" ht="12.75">
      <c r="A90" s="4">
        <v>221</v>
      </c>
      <c r="B90" s="5" t="s">
        <v>9</v>
      </c>
      <c r="C90" s="13" t="s">
        <v>119</v>
      </c>
      <c r="D90" s="28">
        <v>22.9</v>
      </c>
      <c r="E90" s="28">
        <v>0</v>
      </c>
      <c r="F90" s="28">
        <v>0</v>
      </c>
      <c r="G90" s="28"/>
      <c r="H90" s="26"/>
    </row>
    <row r="91" spans="1:8" ht="12.75">
      <c r="A91" s="4">
        <v>223</v>
      </c>
      <c r="B91" s="5" t="s">
        <v>11</v>
      </c>
      <c r="C91" s="8"/>
      <c r="D91" s="28">
        <f>SUM(D92:D97)</f>
        <v>239.2</v>
      </c>
      <c r="E91" s="28">
        <f>SUM(E92:E97)</f>
        <v>103.6</v>
      </c>
      <c r="F91" s="28">
        <f>SUM(F92:F97)</f>
        <v>103.6</v>
      </c>
      <c r="G91" s="28">
        <f>SUM(G92:G97)</f>
        <v>0</v>
      </c>
      <c r="H91" s="26"/>
    </row>
    <row r="92" spans="1:8" ht="12.75">
      <c r="A92" s="38" t="s">
        <v>12</v>
      </c>
      <c r="B92" s="9" t="s">
        <v>13</v>
      </c>
      <c r="C92" s="13" t="s">
        <v>120</v>
      </c>
      <c r="D92" s="3">
        <v>103.6</v>
      </c>
      <c r="E92" s="3">
        <v>103.6</v>
      </c>
      <c r="F92" s="3">
        <v>103.6</v>
      </c>
      <c r="G92" s="3"/>
      <c r="H92" s="26"/>
    </row>
    <row r="93" spans="1:8" ht="12.75">
      <c r="A93" s="38"/>
      <c r="B93" s="9"/>
      <c r="C93" s="13"/>
      <c r="D93" s="3">
        <v>0</v>
      </c>
      <c r="E93" s="3"/>
      <c r="F93" s="3"/>
      <c r="G93" s="3"/>
      <c r="H93" s="26"/>
    </row>
    <row r="94" spans="1:8" ht="12.75">
      <c r="A94" s="4"/>
      <c r="B94" s="9" t="s">
        <v>14</v>
      </c>
      <c r="C94" s="13" t="s">
        <v>120</v>
      </c>
      <c r="D94" s="3">
        <v>119.1</v>
      </c>
      <c r="E94" s="3">
        <v>0</v>
      </c>
      <c r="F94" s="3">
        <v>0</v>
      </c>
      <c r="G94" s="3"/>
      <c r="H94" s="26"/>
    </row>
    <row r="95" spans="1:8" ht="12.75">
      <c r="A95" s="4"/>
      <c r="B95" s="9"/>
      <c r="C95" s="13"/>
      <c r="D95" s="3"/>
      <c r="E95" s="3"/>
      <c r="F95" s="3"/>
      <c r="G95" s="3"/>
      <c r="H95" s="26"/>
    </row>
    <row r="96" spans="1:8" ht="12.75">
      <c r="A96" s="4"/>
      <c r="B96" s="9" t="s">
        <v>15</v>
      </c>
      <c r="C96" s="13" t="s">
        <v>120</v>
      </c>
      <c r="D96" s="29">
        <v>6.8</v>
      </c>
      <c r="E96" s="29"/>
      <c r="F96" s="29"/>
      <c r="G96" s="29"/>
      <c r="H96" s="26"/>
    </row>
    <row r="97" spans="1:8" ht="12.75">
      <c r="A97" s="4"/>
      <c r="B97" s="9" t="s">
        <v>72</v>
      </c>
      <c r="C97" s="13" t="s">
        <v>120</v>
      </c>
      <c r="D97" s="29">
        <v>9.7</v>
      </c>
      <c r="E97" s="29"/>
      <c r="F97" s="29"/>
      <c r="G97" s="29"/>
      <c r="H97" s="26"/>
    </row>
    <row r="98" spans="1:8" ht="12.75">
      <c r="A98" s="4">
        <v>225</v>
      </c>
      <c r="B98" s="5" t="s">
        <v>16</v>
      </c>
      <c r="C98" s="13" t="s">
        <v>121</v>
      </c>
      <c r="D98" s="28">
        <f>SUM(D99:D106)</f>
        <v>58.400000000000006</v>
      </c>
      <c r="E98" s="28">
        <f>SUM(E99:E106)</f>
        <v>0</v>
      </c>
      <c r="F98" s="28">
        <f>SUM(F99:F106)</f>
        <v>0</v>
      </c>
      <c r="G98" s="28">
        <f>SUM(G99:G106)</f>
        <v>0</v>
      </c>
      <c r="H98" s="26"/>
    </row>
    <row r="99" spans="2:8" ht="12.75">
      <c r="B99" s="11" t="s">
        <v>37</v>
      </c>
      <c r="C99" s="13"/>
      <c r="D99" s="29">
        <v>19.8</v>
      </c>
      <c r="E99" s="29"/>
      <c r="F99" s="29"/>
      <c r="G99" s="29"/>
      <c r="H99" s="26"/>
    </row>
    <row r="100" spans="2:8" ht="12.75">
      <c r="B100" s="11" t="s">
        <v>138</v>
      </c>
      <c r="C100" s="13"/>
      <c r="D100" s="29">
        <v>4.3</v>
      </c>
      <c r="E100" s="29"/>
      <c r="F100" s="29"/>
      <c r="G100" s="29"/>
      <c r="H100" s="26"/>
    </row>
    <row r="101" spans="2:8" ht="12.75">
      <c r="B101" s="11" t="s">
        <v>68</v>
      </c>
      <c r="C101" s="13"/>
      <c r="D101" s="29">
        <v>5</v>
      </c>
      <c r="E101" s="29"/>
      <c r="F101" s="29"/>
      <c r="G101" s="29"/>
      <c r="H101" s="26"/>
    </row>
    <row r="102" spans="2:8" ht="12.75">
      <c r="B102" s="14" t="s">
        <v>49</v>
      </c>
      <c r="C102" s="13"/>
      <c r="D102" s="29">
        <v>1.4</v>
      </c>
      <c r="E102" s="29"/>
      <c r="F102" s="29"/>
      <c r="G102" s="29"/>
      <c r="H102" s="26"/>
    </row>
    <row r="103" spans="2:8" ht="12.75">
      <c r="B103" s="14" t="s">
        <v>30</v>
      </c>
      <c r="C103" s="13"/>
      <c r="D103" s="29">
        <v>7.7</v>
      </c>
      <c r="E103" s="29"/>
      <c r="F103" s="29"/>
      <c r="G103" s="29"/>
      <c r="H103" s="26"/>
    </row>
    <row r="104" spans="2:8" ht="12.75">
      <c r="B104" s="14" t="s">
        <v>166</v>
      </c>
      <c r="C104" s="13"/>
      <c r="D104" s="29">
        <v>12.7</v>
      </c>
      <c r="E104" s="29"/>
      <c r="F104" s="29"/>
      <c r="G104" s="29"/>
      <c r="H104" s="26"/>
    </row>
    <row r="105" spans="2:8" ht="12.75">
      <c r="B105" s="14" t="s">
        <v>173</v>
      </c>
      <c r="C105" s="13"/>
      <c r="D105" s="29">
        <v>0.9</v>
      </c>
      <c r="E105" s="29"/>
      <c r="F105" s="29"/>
      <c r="G105" s="29"/>
      <c r="H105" s="26"/>
    </row>
    <row r="106" spans="1:8" ht="12.75">
      <c r="A106" s="30"/>
      <c r="B106" s="31" t="s">
        <v>29</v>
      </c>
      <c r="C106" s="13"/>
      <c r="D106" s="29">
        <v>6.6</v>
      </c>
      <c r="E106" s="29"/>
      <c r="F106" s="29"/>
      <c r="G106" s="29"/>
      <c r="H106" s="26"/>
    </row>
    <row r="107" spans="1:8" ht="12.75">
      <c r="A107" s="4">
        <v>226</v>
      </c>
      <c r="B107" s="5" t="s">
        <v>18</v>
      </c>
      <c r="C107" s="13" t="s">
        <v>122</v>
      </c>
      <c r="D107" s="28">
        <f>SUM(D108:D112)</f>
        <v>47.39999999999999</v>
      </c>
      <c r="E107" s="28">
        <f>SUM(E108:E112)</f>
        <v>0</v>
      </c>
      <c r="F107" s="28">
        <f>SUM(F108:F112)</f>
        <v>0</v>
      </c>
      <c r="G107" s="28">
        <f>SUM(G108:G112)</f>
        <v>0</v>
      </c>
      <c r="H107" s="26"/>
    </row>
    <row r="108" spans="1:8" ht="12.75">
      <c r="A108" s="30"/>
      <c r="B108" s="58" t="s">
        <v>208</v>
      </c>
      <c r="C108" s="13"/>
      <c r="D108" s="29">
        <v>6</v>
      </c>
      <c r="E108" s="29"/>
      <c r="F108" s="29"/>
      <c r="G108" s="29"/>
      <c r="H108" s="26"/>
    </row>
    <row r="109" spans="1:9" ht="12.75">
      <c r="A109" s="30"/>
      <c r="B109" s="14" t="s">
        <v>70</v>
      </c>
      <c r="C109" s="13"/>
      <c r="D109" s="29">
        <v>7.4</v>
      </c>
      <c r="E109" s="29"/>
      <c r="F109" s="29"/>
      <c r="G109" s="29"/>
      <c r="H109" s="35"/>
      <c r="I109" s="2"/>
    </row>
    <row r="110" spans="1:9" ht="12.75">
      <c r="A110" s="30"/>
      <c r="B110" s="14" t="s">
        <v>81</v>
      </c>
      <c r="C110" s="13"/>
      <c r="D110" s="29">
        <v>22.5</v>
      </c>
      <c r="E110" s="29"/>
      <c r="F110" s="29"/>
      <c r="G110" s="29"/>
      <c r="H110" s="59"/>
      <c r="I110" s="2"/>
    </row>
    <row r="111" spans="1:8" ht="12.75">
      <c r="A111" s="30"/>
      <c r="B111" s="14" t="s">
        <v>73</v>
      </c>
      <c r="C111" s="13"/>
      <c r="D111" s="29">
        <v>8.7</v>
      </c>
      <c r="E111" s="29"/>
      <c r="F111" s="29"/>
      <c r="G111" s="29"/>
      <c r="H111" s="26"/>
    </row>
    <row r="112" spans="1:8" ht="12.75">
      <c r="A112" s="30"/>
      <c r="B112" s="14" t="s">
        <v>74</v>
      </c>
      <c r="C112" s="13"/>
      <c r="D112" s="29">
        <v>2.8</v>
      </c>
      <c r="E112" s="29"/>
      <c r="F112" s="29"/>
      <c r="G112" s="29"/>
      <c r="H112" s="26"/>
    </row>
    <row r="113" spans="1:8" ht="12.75">
      <c r="A113" s="4">
        <v>290</v>
      </c>
      <c r="B113" s="15" t="s">
        <v>55</v>
      </c>
      <c r="C113" s="32"/>
      <c r="D113" s="28">
        <f>SUM(D114:D117)</f>
        <v>37.599999999999994</v>
      </c>
      <c r="E113" s="28">
        <f>SUM(E114:E117)</f>
        <v>0</v>
      </c>
      <c r="F113" s="28">
        <f>SUM(F114:F117)</f>
        <v>0</v>
      </c>
      <c r="G113" s="28"/>
      <c r="H113" s="26"/>
    </row>
    <row r="114" spans="1:8" ht="12.75">
      <c r="A114" s="4"/>
      <c r="B114" s="15" t="s">
        <v>36</v>
      </c>
      <c r="C114" s="32" t="s">
        <v>167</v>
      </c>
      <c r="D114" s="28">
        <v>18.3</v>
      </c>
      <c r="E114" s="28"/>
      <c r="F114" s="28"/>
      <c r="G114" s="28"/>
      <c r="H114" s="26"/>
    </row>
    <row r="115" spans="1:8" ht="12.75">
      <c r="A115" s="4"/>
      <c r="B115" s="15" t="s">
        <v>71</v>
      </c>
      <c r="C115" s="32" t="s">
        <v>167</v>
      </c>
      <c r="D115" s="28">
        <v>6.1</v>
      </c>
      <c r="E115" s="28"/>
      <c r="F115" s="28"/>
      <c r="G115" s="28"/>
      <c r="H115" s="26"/>
    </row>
    <row r="116" spans="1:8" ht="12.75">
      <c r="A116" s="4"/>
      <c r="B116" s="15" t="s">
        <v>137</v>
      </c>
      <c r="C116" s="32" t="s">
        <v>168</v>
      </c>
      <c r="D116" s="28">
        <v>3.2</v>
      </c>
      <c r="E116" s="28"/>
      <c r="F116" s="28"/>
      <c r="G116" s="28"/>
      <c r="H116" s="26"/>
    </row>
    <row r="117" spans="1:8" ht="12.75">
      <c r="A117" s="4"/>
      <c r="B117" s="15" t="s">
        <v>169</v>
      </c>
      <c r="C117" s="32" t="s">
        <v>170</v>
      </c>
      <c r="D117" s="28">
        <v>10</v>
      </c>
      <c r="E117" s="28"/>
      <c r="F117" s="28"/>
      <c r="G117" s="28"/>
      <c r="H117" s="26"/>
    </row>
    <row r="118" spans="1:8" ht="12.75">
      <c r="A118" s="4">
        <v>310</v>
      </c>
      <c r="B118" s="15" t="s">
        <v>57</v>
      </c>
      <c r="C118" s="32" t="s">
        <v>124</v>
      </c>
      <c r="D118" s="28">
        <v>31.9</v>
      </c>
      <c r="E118" s="28"/>
      <c r="F118" s="28"/>
      <c r="G118" s="28"/>
      <c r="H118" s="26"/>
    </row>
    <row r="119" spans="1:8" ht="12.75">
      <c r="A119" s="4">
        <v>340</v>
      </c>
      <c r="B119" s="5" t="s">
        <v>21</v>
      </c>
      <c r="C119" s="13"/>
      <c r="D119" s="28">
        <f>SUM(D120:D124)</f>
        <v>80.8</v>
      </c>
      <c r="E119" s="28">
        <f>SUM(E120:E124)</f>
        <v>56.6</v>
      </c>
      <c r="F119" s="28">
        <f>SUM(F120:F124)</f>
        <v>56.6</v>
      </c>
      <c r="G119" s="28">
        <f>SUM(G120:G124)</f>
        <v>0</v>
      </c>
      <c r="H119" s="26"/>
    </row>
    <row r="120" spans="1:8" ht="12.75">
      <c r="A120" s="4" t="s">
        <v>5</v>
      </c>
      <c r="B120" s="9" t="s">
        <v>84</v>
      </c>
      <c r="C120" s="13" t="s">
        <v>174</v>
      </c>
      <c r="D120" s="29">
        <v>20</v>
      </c>
      <c r="E120" s="29"/>
      <c r="F120" s="29"/>
      <c r="G120" s="29"/>
      <c r="H120" s="26"/>
    </row>
    <row r="121" spans="1:8" ht="12.75">
      <c r="A121" s="4"/>
      <c r="B121" s="9" t="s">
        <v>144</v>
      </c>
      <c r="C121" s="13" t="s">
        <v>175</v>
      </c>
      <c r="D121" s="29">
        <v>20</v>
      </c>
      <c r="E121" s="29"/>
      <c r="F121" s="29"/>
      <c r="G121" s="29"/>
      <c r="H121" s="26"/>
    </row>
    <row r="122" spans="1:8" ht="12.75">
      <c r="A122" s="3"/>
      <c r="B122" s="20" t="s">
        <v>24</v>
      </c>
      <c r="C122" s="13" t="s">
        <v>171</v>
      </c>
      <c r="D122" s="3">
        <v>40.8</v>
      </c>
      <c r="E122" s="3">
        <v>56.6</v>
      </c>
      <c r="F122" s="3">
        <v>56.6</v>
      </c>
      <c r="G122" s="3"/>
      <c r="H122" s="26"/>
    </row>
    <row r="123" spans="1:8" ht="12.75">
      <c r="A123" s="20"/>
      <c r="B123" s="39" t="s">
        <v>33</v>
      </c>
      <c r="C123" s="13"/>
      <c r="D123" s="29"/>
      <c r="E123" s="29"/>
      <c r="F123" s="29"/>
      <c r="G123" s="33"/>
      <c r="H123" s="26"/>
    </row>
    <row r="124" spans="1:8" ht="12.75">
      <c r="A124" s="20"/>
      <c r="B124" s="39" t="s">
        <v>57</v>
      </c>
      <c r="C124" s="13" t="s">
        <v>128</v>
      </c>
      <c r="D124" s="29"/>
      <c r="E124" s="29"/>
      <c r="F124" s="29"/>
      <c r="G124" s="33"/>
      <c r="H124" s="26"/>
    </row>
    <row r="125" spans="1:8" ht="13.5" thickBot="1">
      <c r="A125" s="108" t="s">
        <v>23</v>
      </c>
      <c r="B125" s="109"/>
      <c r="C125" s="21"/>
      <c r="D125" s="34">
        <f>D80+D83+D87+D90+D91+D98+D107+D119+D88+D81+D113+D118+D89+D82</f>
        <v>2157.8</v>
      </c>
      <c r="E125" s="34">
        <f>E80+E83+E87+E90+E91+E98+E107+E119+E88+E81+E113+E118+E89+E82</f>
        <v>1741.4</v>
      </c>
      <c r="F125" s="34">
        <f>F80+F83+F87+F90+F91+F98+F107+F119+F88+F81+F113+F118+F82+F89</f>
        <v>1741.4</v>
      </c>
      <c r="G125" s="34" t="e">
        <f>G80+G83+G87+G90+G91+G98+G107+#REF!+#REF!+G119+G88+G81</f>
        <v>#REF!</v>
      </c>
      <c r="H125" s="26"/>
    </row>
    <row r="126" spans="1:8" ht="12.75">
      <c r="A126" s="23"/>
      <c r="B126" s="23"/>
      <c r="C126" s="23" t="s">
        <v>87</v>
      </c>
      <c r="D126" s="55">
        <v>116.4</v>
      </c>
      <c r="E126" s="55">
        <v>103.5</v>
      </c>
      <c r="F126">
        <v>103.5</v>
      </c>
      <c r="H126" s="26"/>
    </row>
    <row r="127" spans="1:8" ht="12.75">
      <c r="A127" s="23"/>
      <c r="B127" s="23"/>
      <c r="C127" s="23"/>
      <c r="H127" s="26"/>
    </row>
    <row r="128" spans="1:8" ht="12.75">
      <c r="A128" s="23"/>
      <c r="B128" s="23"/>
      <c r="C128" s="23"/>
      <c r="H128" s="26"/>
    </row>
    <row r="129" spans="1:8" ht="12.75">
      <c r="A129" s="23"/>
      <c r="B129" s="23"/>
      <c r="C129" s="23"/>
      <c r="H129" s="26"/>
    </row>
    <row r="130" spans="1:8" ht="12.75">
      <c r="A130" s="23"/>
      <c r="B130" s="23"/>
      <c r="C130" s="23"/>
      <c r="H130" s="26"/>
    </row>
    <row r="131" spans="1:8" ht="12.75">
      <c r="A131" s="23"/>
      <c r="B131" s="23"/>
      <c r="C131" s="23"/>
      <c r="H131" s="26"/>
    </row>
    <row r="132" spans="1:8" ht="12.75">
      <c r="A132" s="23"/>
      <c r="B132" s="23"/>
      <c r="C132" s="23"/>
      <c r="H132" s="26"/>
    </row>
    <row r="133" spans="1:8" ht="12.75">
      <c r="A133" s="23"/>
      <c r="B133" s="23"/>
      <c r="C133" s="23"/>
      <c r="H133" s="26"/>
    </row>
    <row r="134" spans="1:8" ht="12.75">
      <c r="A134" s="23"/>
      <c r="B134" s="23"/>
      <c r="C134" s="23"/>
      <c r="H134" s="26"/>
    </row>
    <row r="135" spans="1:8" ht="12.75">
      <c r="A135" s="23"/>
      <c r="B135" s="23"/>
      <c r="C135" s="23"/>
      <c r="H135" s="26"/>
    </row>
    <row r="136" spans="1:8" ht="12.75">
      <c r="A136" s="23"/>
      <c r="B136" s="23"/>
      <c r="C136" s="23"/>
      <c r="H136" s="26"/>
    </row>
    <row r="137" spans="1:8" ht="12.75">
      <c r="A137" s="23"/>
      <c r="B137" s="23"/>
      <c r="C137" s="23"/>
      <c r="H137" s="26"/>
    </row>
    <row r="138" ht="12.75">
      <c r="H138" s="26"/>
    </row>
    <row r="139" ht="12.75">
      <c r="H139" s="26"/>
    </row>
    <row r="140" ht="12.75">
      <c r="H140" s="26"/>
    </row>
    <row r="141" spans="2:8" ht="19.5">
      <c r="B141" s="114" t="s">
        <v>160</v>
      </c>
      <c r="C141" s="114"/>
      <c r="D141" s="114"/>
      <c r="E141" s="114"/>
      <c r="F141" s="114"/>
      <c r="H141" s="26"/>
    </row>
    <row r="142" spans="1:8" ht="18">
      <c r="A142" s="97" t="s">
        <v>41</v>
      </c>
      <c r="B142" s="97"/>
      <c r="C142" s="97"/>
      <c r="D142" s="97"/>
      <c r="E142" s="97"/>
      <c r="F142" s="97"/>
      <c r="G142" s="97"/>
      <c r="H142" s="26"/>
    </row>
    <row r="143" spans="1:8" ht="18">
      <c r="A143" s="1"/>
      <c r="B143" s="1"/>
      <c r="C143" s="1" t="s">
        <v>62</v>
      </c>
      <c r="D143" s="1"/>
      <c r="E143" s="1"/>
      <c r="F143" s="1"/>
      <c r="G143" s="1"/>
      <c r="H143" s="26"/>
    </row>
    <row r="144" spans="1:8" ht="18">
      <c r="A144" s="1"/>
      <c r="B144" s="1"/>
      <c r="C144" s="1"/>
      <c r="D144" s="1"/>
      <c r="E144" s="1"/>
      <c r="F144" s="1"/>
      <c r="G144" s="1"/>
      <c r="H144" s="26"/>
    </row>
    <row r="145" spans="1:8" ht="13.5" customHeight="1">
      <c r="A145" s="99" t="s">
        <v>0</v>
      </c>
      <c r="B145" s="111" t="s">
        <v>1</v>
      </c>
      <c r="C145" s="101" t="s">
        <v>2</v>
      </c>
      <c r="D145" s="112"/>
      <c r="E145" s="112"/>
      <c r="F145" s="112"/>
      <c r="G145" s="112"/>
      <c r="H145" s="26"/>
    </row>
    <row r="146" spans="1:8" ht="13.5" customHeight="1">
      <c r="A146" s="100"/>
      <c r="B146" s="111"/>
      <c r="C146" s="102"/>
      <c r="D146" s="3">
        <v>2019</v>
      </c>
      <c r="E146" s="3">
        <v>2020</v>
      </c>
      <c r="F146" s="3">
        <v>2021</v>
      </c>
      <c r="G146" s="3">
        <v>4</v>
      </c>
      <c r="H146" s="26"/>
    </row>
    <row r="147" spans="1:8" ht="13.5" customHeight="1">
      <c r="A147" s="4">
        <v>211</v>
      </c>
      <c r="B147" s="5" t="s">
        <v>3</v>
      </c>
      <c r="C147" s="13" t="s">
        <v>106</v>
      </c>
      <c r="D147" s="28">
        <v>123.4</v>
      </c>
      <c r="E147" s="28">
        <v>146.6</v>
      </c>
      <c r="F147" s="28">
        <v>146.6</v>
      </c>
      <c r="G147" s="28"/>
      <c r="H147" s="26"/>
    </row>
    <row r="148" spans="1:8" ht="13.5" customHeight="1">
      <c r="A148" s="4"/>
      <c r="B148" s="5"/>
      <c r="C148" s="13" t="s">
        <v>141</v>
      </c>
      <c r="D148" s="28">
        <v>23.2</v>
      </c>
      <c r="E148" s="28"/>
      <c r="F148" s="28"/>
      <c r="G148" s="28"/>
      <c r="H148" s="26"/>
    </row>
    <row r="149" spans="1:8" ht="13.5" customHeight="1">
      <c r="A149" s="4"/>
      <c r="B149" s="5"/>
      <c r="C149" s="13" t="s">
        <v>116</v>
      </c>
      <c r="D149" s="28">
        <v>925.5</v>
      </c>
      <c r="E149" s="28">
        <v>888.2</v>
      </c>
      <c r="F149" s="28">
        <v>888.2</v>
      </c>
      <c r="G149" s="28"/>
      <c r="H149" s="26"/>
    </row>
    <row r="150" spans="1:8" ht="13.5" customHeight="1">
      <c r="A150" s="4">
        <v>212</v>
      </c>
      <c r="B150" s="5" t="s">
        <v>4</v>
      </c>
      <c r="C150" s="8"/>
      <c r="D150" s="27">
        <f>SUM(D151:D153)</f>
        <v>0</v>
      </c>
      <c r="E150" s="27">
        <f>SUM(E151:E153)</f>
        <v>0</v>
      </c>
      <c r="F150" s="27">
        <f>SUM(F151:F153)</f>
        <v>0</v>
      </c>
      <c r="G150" s="27">
        <f>SUM(G151:G153)</f>
        <v>0</v>
      </c>
      <c r="H150" s="26"/>
    </row>
    <row r="151" spans="1:8" ht="13.5" customHeight="1">
      <c r="A151" s="4" t="s">
        <v>5</v>
      </c>
      <c r="B151" s="9" t="s">
        <v>6</v>
      </c>
      <c r="C151" s="13"/>
      <c r="D151" s="3">
        <v>0</v>
      </c>
      <c r="E151" s="3">
        <v>0</v>
      </c>
      <c r="F151" s="3">
        <v>0</v>
      </c>
      <c r="G151" s="3"/>
      <c r="H151" s="26"/>
    </row>
    <row r="152" spans="1:8" ht="13.5" customHeight="1">
      <c r="A152" s="4"/>
      <c r="B152" s="9" t="s">
        <v>27</v>
      </c>
      <c r="C152" s="13"/>
      <c r="D152" s="3"/>
      <c r="E152" s="3"/>
      <c r="F152" s="3"/>
      <c r="G152" s="3"/>
      <c r="H152" s="26"/>
    </row>
    <row r="153" spans="1:8" ht="13.5" customHeight="1">
      <c r="A153" s="4"/>
      <c r="B153" s="9" t="s">
        <v>28</v>
      </c>
      <c r="C153" s="13"/>
      <c r="D153" s="3"/>
      <c r="E153" s="3"/>
      <c r="F153" s="3"/>
      <c r="G153" s="3"/>
      <c r="H153" s="26"/>
    </row>
    <row r="154" spans="1:8" ht="13.5" customHeight="1">
      <c r="A154" s="4">
        <v>213</v>
      </c>
      <c r="B154" s="5" t="s">
        <v>8</v>
      </c>
      <c r="C154" s="13" t="s">
        <v>117</v>
      </c>
      <c r="D154" s="28">
        <v>37.3</v>
      </c>
      <c r="E154" s="28">
        <v>44.3</v>
      </c>
      <c r="F154" s="28">
        <v>44.3</v>
      </c>
      <c r="G154" s="28"/>
      <c r="H154" s="26"/>
    </row>
    <row r="155" spans="1:8" ht="13.5" customHeight="1">
      <c r="A155" s="4"/>
      <c r="B155" s="5"/>
      <c r="C155" s="13" t="s">
        <v>140</v>
      </c>
      <c r="D155" s="28">
        <v>7</v>
      </c>
      <c r="E155" s="28"/>
      <c r="F155" s="28"/>
      <c r="G155" s="28"/>
      <c r="H155" s="26"/>
    </row>
    <row r="156" spans="1:8" ht="13.5" customHeight="1">
      <c r="A156" s="4"/>
      <c r="B156" s="5"/>
      <c r="C156" s="13" t="s">
        <v>118</v>
      </c>
      <c r="D156" s="28">
        <v>279.5</v>
      </c>
      <c r="E156" s="28">
        <v>268.2</v>
      </c>
      <c r="F156" s="28">
        <v>268.2</v>
      </c>
      <c r="G156" s="28"/>
      <c r="H156" s="26"/>
    </row>
    <row r="157" spans="1:8" ht="13.5" customHeight="1">
      <c r="A157" s="4">
        <v>221</v>
      </c>
      <c r="B157" s="5" t="s">
        <v>9</v>
      </c>
      <c r="C157" s="13" t="s">
        <v>119</v>
      </c>
      <c r="D157" s="28">
        <v>27.9</v>
      </c>
      <c r="E157" s="28">
        <v>0</v>
      </c>
      <c r="F157" s="28">
        <v>0</v>
      </c>
      <c r="G157" s="28"/>
      <c r="H157" s="26"/>
    </row>
    <row r="158" spans="1:8" ht="13.5" customHeight="1">
      <c r="A158" s="4">
        <v>223</v>
      </c>
      <c r="B158" s="5" t="s">
        <v>11</v>
      </c>
      <c r="C158" s="8"/>
      <c r="D158" s="28">
        <f>SUM(D159:D163)</f>
        <v>462.90000000000003</v>
      </c>
      <c r="E158" s="28">
        <f>SUM(E159:E163)</f>
        <v>0</v>
      </c>
      <c r="F158" s="28">
        <f>SUM(F159:F163)</f>
        <v>0</v>
      </c>
      <c r="G158" s="28">
        <f>SUM(G159:G162)</f>
        <v>0</v>
      </c>
      <c r="H158" s="26"/>
    </row>
    <row r="159" spans="1:8" ht="13.5" customHeight="1">
      <c r="A159" s="38" t="s">
        <v>12</v>
      </c>
      <c r="B159" s="9" t="s">
        <v>13</v>
      </c>
      <c r="C159" s="13" t="s">
        <v>163</v>
      </c>
      <c r="D159" s="3"/>
      <c r="E159" s="3"/>
      <c r="F159" s="3"/>
      <c r="G159" s="3"/>
      <c r="H159" s="26"/>
    </row>
    <row r="160" spans="1:8" ht="13.5" customHeight="1">
      <c r="A160" s="4"/>
      <c r="B160" s="9" t="s">
        <v>14</v>
      </c>
      <c r="C160" s="13" t="s">
        <v>120</v>
      </c>
      <c r="D160" s="3">
        <v>449.1</v>
      </c>
      <c r="E160" s="3"/>
      <c r="F160" s="3"/>
      <c r="G160" s="3"/>
      <c r="H160" s="26"/>
    </row>
    <row r="161" spans="1:8" ht="13.5" customHeight="1">
      <c r="A161" s="4"/>
      <c r="B161" s="9"/>
      <c r="C161" s="13"/>
      <c r="D161" s="3"/>
      <c r="E161" s="3"/>
      <c r="F161" s="3"/>
      <c r="G161" s="3"/>
      <c r="H161" s="26"/>
    </row>
    <row r="162" spans="1:8" ht="13.5" customHeight="1">
      <c r="A162" s="4"/>
      <c r="B162" s="9" t="s">
        <v>15</v>
      </c>
      <c r="C162" s="13" t="s">
        <v>120</v>
      </c>
      <c r="D162" s="29">
        <v>4</v>
      </c>
      <c r="E162" s="29">
        <v>0</v>
      </c>
      <c r="F162" s="29"/>
      <c r="G162" s="29"/>
      <c r="H162" s="26"/>
    </row>
    <row r="163" spans="1:8" ht="13.5" customHeight="1">
      <c r="A163" s="4"/>
      <c r="B163" s="9" t="s">
        <v>72</v>
      </c>
      <c r="C163" s="13" t="s">
        <v>120</v>
      </c>
      <c r="D163" s="29">
        <v>9.8</v>
      </c>
      <c r="E163" s="29">
        <v>0</v>
      </c>
      <c r="F163" s="29"/>
      <c r="G163" s="29"/>
      <c r="H163" s="26"/>
    </row>
    <row r="164" spans="1:8" ht="13.5" customHeight="1">
      <c r="A164" s="4">
        <v>225</v>
      </c>
      <c r="B164" s="5" t="s">
        <v>16</v>
      </c>
      <c r="C164" s="13" t="s">
        <v>121</v>
      </c>
      <c r="D164" s="28">
        <f>SUM(D165:D170)</f>
        <v>38.9</v>
      </c>
      <c r="E164" s="28">
        <f>SUM(E165:E170)</f>
        <v>0</v>
      </c>
      <c r="F164" s="28">
        <f>SUM(F165:F170)</f>
        <v>0</v>
      </c>
      <c r="G164" s="28">
        <f>SUM(G165:G170)</f>
        <v>0</v>
      </c>
      <c r="H164" s="26"/>
    </row>
    <row r="165" spans="2:8" ht="13.5" customHeight="1">
      <c r="B165" s="11" t="s">
        <v>32</v>
      </c>
      <c r="C165" s="13"/>
      <c r="D165" s="29">
        <v>5</v>
      </c>
      <c r="E165" s="29"/>
      <c r="F165" s="29"/>
      <c r="G165" s="29"/>
      <c r="H165" s="26"/>
    </row>
    <row r="166" spans="2:8" ht="13.5" customHeight="1">
      <c r="B166" s="14" t="s">
        <v>30</v>
      </c>
      <c r="C166" s="13"/>
      <c r="D166" s="29">
        <v>7.7</v>
      </c>
      <c r="E166" s="29"/>
      <c r="F166" s="29"/>
      <c r="G166" s="29"/>
      <c r="H166" s="26"/>
    </row>
    <row r="167" spans="2:8" ht="13.5" customHeight="1">
      <c r="B167" s="14" t="s">
        <v>136</v>
      </c>
      <c r="C167" s="13"/>
      <c r="D167" s="29">
        <v>4.3</v>
      </c>
      <c r="E167" s="29"/>
      <c r="F167" s="29"/>
      <c r="G167" s="29"/>
      <c r="H167" s="26"/>
    </row>
    <row r="168" spans="2:8" ht="13.5" customHeight="1">
      <c r="B168" s="14" t="s">
        <v>50</v>
      </c>
      <c r="C168" s="13"/>
      <c r="D168" s="29">
        <v>1.2</v>
      </c>
      <c r="E168" s="29"/>
      <c r="F168" s="29"/>
      <c r="G168" s="29"/>
      <c r="H168" s="26"/>
    </row>
    <row r="169" spans="2:8" ht="13.5" customHeight="1">
      <c r="B169" s="14" t="s">
        <v>166</v>
      </c>
      <c r="C169" s="13"/>
      <c r="D169" s="29">
        <v>12.7</v>
      </c>
      <c r="E169" s="29"/>
      <c r="F169" s="29"/>
      <c r="G169" s="29"/>
      <c r="H169" s="26"/>
    </row>
    <row r="170" spans="1:8" ht="12.75">
      <c r="A170" s="30"/>
      <c r="B170" s="31" t="s">
        <v>29</v>
      </c>
      <c r="C170" s="13"/>
      <c r="D170" s="29">
        <v>8</v>
      </c>
      <c r="E170" s="29"/>
      <c r="F170" s="29"/>
      <c r="G170" s="29"/>
      <c r="H170" s="26"/>
    </row>
    <row r="171" spans="1:8" ht="13.5" customHeight="1">
      <c r="A171" s="4">
        <v>226</v>
      </c>
      <c r="B171" s="5" t="s">
        <v>18</v>
      </c>
      <c r="C171" s="13" t="s">
        <v>122</v>
      </c>
      <c r="D171" s="28">
        <f>SUM(D172:D176)</f>
        <v>42.099999999999994</v>
      </c>
      <c r="E171" s="28">
        <f>SUM(E172:E176)</f>
        <v>0</v>
      </c>
      <c r="F171" s="28">
        <f>SUM(F172:F176)</f>
        <v>0</v>
      </c>
      <c r="G171" s="28">
        <f>SUM(G172:G176)</f>
        <v>0</v>
      </c>
      <c r="H171" s="26"/>
    </row>
    <row r="172" spans="1:8" ht="13.5" customHeight="1">
      <c r="A172" s="30"/>
      <c r="B172" s="14" t="s">
        <v>76</v>
      </c>
      <c r="C172" s="13"/>
      <c r="D172" s="29">
        <v>7.4</v>
      </c>
      <c r="E172" s="29">
        <v>0</v>
      </c>
      <c r="F172" s="29">
        <v>0</v>
      </c>
      <c r="G172" s="29"/>
      <c r="H172" s="26"/>
    </row>
    <row r="173" spans="1:9" ht="13.5" customHeight="1">
      <c r="A173" s="30"/>
      <c r="B173" s="14" t="s">
        <v>74</v>
      </c>
      <c r="C173" s="13"/>
      <c r="D173" s="29">
        <v>2.8</v>
      </c>
      <c r="E173" s="29"/>
      <c r="F173" s="29"/>
      <c r="G173" s="29"/>
      <c r="H173" s="35"/>
      <c r="I173" s="2"/>
    </row>
    <row r="174" spans="1:9" ht="13.5" customHeight="1">
      <c r="A174" s="30"/>
      <c r="B174" s="14" t="s">
        <v>81</v>
      </c>
      <c r="C174" s="13"/>
      <c r="D174" s="29">
        <v>17.2</v>
      </c>
      <c r="E174" s="29"/>
      <c r="F174" s="29"/>
      <c r="G174" s="29"/>
      <c r="H174" s="59"/>
      <c r="I174" s="2"/>
    </row>
    <row r="175" spans="1:8" ht="12.75">
      <c r="A175" s="30"/>
      <c r="B175" s="58" t="s">
        <v>208</v>
      </c>
      <c r="C175" s="13"/>
      <c r="D175" s="29">
        <v>6</v>
      </c>
      <c r="E175" s="29"/>
      <c r="F175" s="29">
        <v>0</v>
      </c>
      <c r="G175" s="29"/>
      <c r="H175" s="26"/>
    </row>
    <row r="176" spans="1:8" ht="12.75">
      <c r="A176" s="30"/>
      <c r="B176" s="14" t="s">
        <v>176</v>
      </c>
      <c r="C176" s="13"/>
      <c r="D176" s="29">
        <v>8.7</v>
      </c>
      <c r="E176" s="29"/>
      <c r="F176" s="29"/>
      <c r="G176" s="29"/>
      <c r="H176" s="26"/>
    </row>
    <row r="177" spans="1:8" ht="12.75">
      <c r="A177" s="4">
        <v>290</v>
      </c>
      <c r="B177" s="15" t="s">
        <v>55</v>
      </c>
      <c r="C177" s="32"/>
      <c r="D177" s="28">
        <f>SUM(D178:D181)</f>
        <v>20.799999999999997</v>
      </c>
      <c r="E177" s="28"/>
      <c r="F177" s="28"/>
      <c r="G177" s="28"/>
      <c r="H177" s="26"/>
    </row>
    <row r="178" spans="1:8" ht="12.75">
      <c r="A178" s="4"/>
      <c r="B178" s="15" t="s">
        <v>36</v>
      </c>
      <c r="C178" s="32" t="s">
        <v>167</v>
      </c>
      <c r="D178" s="28">
        <v>0.1</v>
      </c>
      <c r="E178" s="28"/>
      <c r="F178" s="28"/>
      <c r="G178" s="28"/>
      <c r="H178" s="26"/>
    </row>
    <row r="179" spans="1:8" ht="12.75">
      <c r="A179" s="4"/>
      <c r="B179" s="15" t="s">
        <v>71</v>
      </c>
      <c r="C179" s="32" t="s">
        <v>167</v>
      </c>
      <c r="D179" s="28">
        <v>6.1</v>
      </c>
      <c r="E179" s="28"/>
      <c r="F179" s="28"/>
      <c r="G179" s="28"/>
      <c r="H179" s="26"/>
    </row>
    <row r="180" spans="1:8" ht="12.75">
      <c r="A180" s="4"/>
      <c r="B180" s="15" t="s">
        <v>137</v>
      </c>
      <c r="C180" s="32" t="s">
        <v>168</v>
      </c>
      <c r="D180" s="28">
        <v>4.6</v>
      </c>
      <c r="E180" s="28"/>
      <c r="F180" s="28"/>
      <c r="G180" s="28"/>
      <c r="H180" s="26"/>
    </row>
    <row r="181" spans="1:8" ht="12.75">
      <c r="A181" s="4"/>
      <c r="B181" s="15" t="s">
        <v>169</v>
      </c>
      <c r="C181" s="32" t="s">
        <v>170</v>
      </c>
      <c r="D181" s="28">
        <v>10</v>
      </c>
      <c r="E181" s="28"/>
      <c r="F181" s="28"/>
      <c r="G181" s="28"/>
      <c r="H181" s="26"/>
    </row>
    <row r="182" spans="1:8" ht="12.75">
      <c r="A182" s="4">
        <v>310</v>
      </c>
      <c r="B182" s="15" t="s">
        <v>57</v>
      </c>
      <c r="C182" s="32" t="s">
        <v>124</v>
      </c>
      <c r="D182" s="28">
        <v>26.6</v>
      </c>
      <c r="E182" s="28"/>
      <c r="F182" s="28"/>
      <c r="G182" s="28"/>
      <c r="H182" s="26"/>
    </row>
    <row r="183" spans="1:8" ht="12.75">
      <c r="A183" s="4">
        <v>340</v>
      </c>
      <c r="B183" s="5" t="s">
        <v>21</v>
      </c>
      <c r="C183" s="13"/>
      <c r="D183" s="28">
        <f>SUM(D184:D189)</f>
        <v>84.8</v>
      </c>
      <c r="E183" s="28">
        <f>SUM(E184:E189)</f>
        <v>67.9</v>
      </c>
      <c r="F183" s="28">
        <f>SUM(F184:F189)</f>
        <v>67.9</v>
      </c>
      <c r="G183" s="28">
        <f>SUM(G184:G189)</f>
        <v>0</v>
      </c>
      <c r="H183" s="26"/>
    </row>
    <row r="184" spans="1:8" ht="12.75">
      <c r="A184" s="4" t="s">
        <v>5</v>
      </c>
      <c r="B184" s="9" t="s">
        <v>58</v>
      </c>
      <c r="C184" s="13"/>
      <c r="D184" s="29"/>
      <c r="E184" s="29"/>
      <c r="F184" s="29"/>
      <c r="G184" s="29"/>
      <c r="H184" s="26"/>
    </row>
    <row r="185" spans="1:8" ht="12.75">
      <c r="A185" s="3"/>
      <c r="B185" s="20" t="s">
        <v>24</v>
      </c>
      <c r="C185" s="13" t="s">
        <v>171</v>
      </c>
      <c r="D185" s="3">
        <v>44.8</v>
      </c>
      <c r="E185" s="3">
        <v>67.9</v>
      </c>
      <c r="F185" s="3">
        <v>67.9</v>
      </c>
      <c r="G185" s="3"/>
      <c r="H185" s="26"/>
    </row>
    <row r="186" spans="1:8" ht="12.75">
      <c r="A186" s="3"/>
      <c r="B186" s="20" t="s">
        <v>77</v>
      </c>
      <c r="C186" s="13" t="s">
        <v>177</v>
      </c>
      <c r="D186" s="3">
        <v>20</v>
      </c>
      <c r="E186" s="3"/>
      <c r="F186" s="3"/>
      <c r="G186" s="3"/>
      <c r="H186" s="26"/>
    </row>
    <row r="187" spans="1:8" ht="12.75">
      <c r="A187" s="3"/>
      <c r="B187" s="20" t="s">
        <v>84</v>
      </c>
      <c r="C187" s="13" t="s">
        <v>178</v>
      </c>
      <c r="D187" s="3">
        <v>20</v>
      </c>
      <c r="E187" s="3"/>
      <c r="F187" s="3"/>
      <c r="G187" s="3"/>
      <c r="H187" s="26"/>
    </row>
    <row r="188" spans="1:8" ht="12.75">
      <c r="A188" s="20"/>
      <c r="B188" s="39" t="s">
        <v>33</v>
      </c>
      <c r="C188" s="13"/>
      <c r="D188" s="29"/>
      <c r="E188" s="29"/>
      <c r="F188" s="29"/>
      <c r="G188" s="33"/>
      <c r="H188" s="26"/>
    </row>
    <row r="189" spans="1:8" ht="12.75">
      <c r="A189" s="20"/>
      <c r="B189" s="39" t="s">
        <v>57</v>
      </c>
      <c r="C189" s="13" t="s">
        <v>129</v>
      </c>
      <c r="D189" s="29"/>
      <c r="E189" s="29"/>
      <c r="F189" s="29"/>
      <c r="G189" s="33"/>
      <c r="H189" s="26"/>
    </row>
    <row r="190" spans="1:8" ht="13.5" thickBot="1">
      <c r="A190" s="108" t="s">
        <v>23</v>
      </c>
      <c r="B190" s="109"/>
      <c r="C190" s="21"/>
      <c r="D190" s="34">
        <f>D147+D150+D154+D157+D158+D164+D171+D183+D155+D148+D177+D182+D156+D149</f>
        <v>2099.9</v>
      </c>
      <c r="E190" s="34">
        <f>E147+E150+E154+E157+E158+E164+E171+E183+E155+E148+E177+E182+E156+E149</f>
        <v>1415.2</v>
      </c>
      <c r="F190" s="34">
        <f>F147+F150+F154+F157+F158+F164+F171+F183+F155+F148+F177+F182+F156+F149</f>
        <v>1415.2</v>
      </c>
      <c r="G190" s="34" t="e">
        <f>G147+G150+G154+G157+G158+G164+G171+#REF!+#REF!+G183+G155+G148</f>
        <v>#REF!</v>
      </c>
      <c r="H190" s="26"/>
    </row>
    <row r="191" spans="3:8" ht="12.75">
      <c r="C191" s="53" t="s">
        <v>126</v>
      </c>
      <c r="D191" s="56">
        <v>80</v>
      </c>
      <c r="E191" s="56">
        <v>80</v>
      </c>
      <c r="F191" s="49">
        <v>80</v>
      </c>
      <c r="H191" s="26"/>
    </row>
    <row r="192" ht="12.75">
      <c r="H192" s="26"/>
    </row>
    <row r="193" spans="3:8" ht="12.75">
      <c r="C193" s="23"/>
      <c r="H193" s="26"/>
    </row>
    <row r="194" spans="3:8" ht="12.75">
      <c r="C194" s="23"/>
      <c r="H194" s="26"/>
    </row>
    <row r="195" spans="3:8" ht="12.75">
      <c r="C195" s="23"/>
      <c r="H195" s="26"/>
    </row>
    <row r="196" spans="3:8" ht="12.75">
      <c r="C196" s="23"/>
      <c r="H196" s="26"/>
    </row>
    <row r="197" spans="3:8" ht="12.75">
      <c r="C197" s="23"/>
      <c r="H197" s="26"/>
    </row>
    <row r="198" spans="3:8" ht="12.75">
      <c r="C198" s="23"/>
      <c r="H198" s="26"/>
    </row>
    <row r="199" spans="3:8" ht="12.75">
      <c r="C199" s="48"/>
      <c r="H199" s="26"/>
    </row>
    <row r="200" spans="3:8" ht="12.75">
      <c r="C200" s="48"/>
      <c r="H200" s="26"/>
    </row>
    <row r="201" spans="3:8" ht="12.75">
      <c r="C201" s="23"/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spans="2:8" ht="19.5">
      <c r="B210" s="114" t="s">
        <v>160</v>
      </c>
      <c r="C210" s="114"/>
      <c r="D210" s="114"/>
      <c r="E210" s="114"/>
      <c r="F210" s="114"/>
      <c r="H210" s="26"/>
    </row>
    <row r="211" spans="1:8" ht="18">
      <c r="A211" s="97" t="s">
        <v>42</v>
      </c>
      <c r="B211" s="97"/>
      <c r="C211" s="97"/>
      <c r="D211" s="97"/>
      <c r="E211" s="97"/>
      <c r="F211" s="97"/>
      <c r="G211" s="97"/>
      <c r="H211" s="26"/>
    </row>
    <row r="212" spans="1:8" ht="18">
      <c r="A212" s="1"/>
      <c r="B212" s="1"/>
      <c r="C212" s="1" t="s">
        <v>63</v>
      </c>
      <c r="D212" s="1"/>
      <c r="E212" s="1"/>
      <c r="F212" s="1"/>
      <c r="G212" s="1"/>
      <c r="H212" s="26"/>
    </row>
    <row r="213" spans="1:8" ht="18">
      <c r="A213" s="1"/>
      <c r="B213" s="1"/>
      <c r="C213" s="1"/>
      <c r="D213" s="1"/>
      <c r="E213" s="1"/>
      <c r="F213" s="1"/>
      <c r="G213" s="1"/>
      <c r="H213" s="26"/>
    </row>
    <row r="214" spans="1:8" ht="13.5" customHeight="1">
      <c r="A214" s="99" t="s">
        <v>0</v>
      </c>
      <c r="B214" s="111" t="s">
        <v>1</v>
      </c>
      <c r="C214" s="101" t="s">
        <v>2</v>
      </c>
      <c r="D214" s="112"/>
      <c r="E214" s="112"/>
      <c r="F214" s="112"/>
      <c r="G214" s="112"/>
      <c r="H214" s="26"/>
    </row>
    <row r="215" spans="1:8" ht="13.5" customHeight="1">
      <c r="A215" s="100"/>
      <c r="B215" s="111"/>
      <c r="C215" s="102"/>
      <c r="D215" s="3">
        <v>2019</v>
      </c>
      <c r="E215" s="3">
        <v>2020</v>
      </c>
      <c r="F215" s="3">
        <v>2021</v>
      </c>
      <c r="G215" s="3">
        <v>4</v>
      </c>
      <c r="H215" s="26"/>
    </row>
    <row r="216" spans="1:8" ht="13.5" customHeight="1">
      <c r="A216" s="4">
        <v>211</v>
      </c>
      <c r="B216" s="5" t="s">
        <v>3</v>
      </c>
      <c r="C216" s="13" t="s">
        <v>106</v>
      </c>
      <c r="D216" s="28">
        <v>123.4</v>
      </c>
      <c r="E216" s="28">
        <v>146.6</v>
      </c>
      <c r="F216" s="28">
        <v>146.6</v>
      </c>
      <c r="G216" s="28"/>
      <c r="H216" s="26"/>
    </row>
    <row r="217" spans="1:8" ht="13.5" customHeight="1">
      <c r="A217" s="4"/>
      <c r="B217" s="5"/>
      <c r="C217" s="13" t="s">
        <v>141</v>
      </c>
      <c r="D217" s="28">
        <v>23.2</v>
      </c>
      <c r="E217" s="28"/>
      <c r="F217" s="28"/>
      <c r="G217" s="28"/>
      <c r="H217" s="26"/>
    </row>
    <row r="218" spans="1:8" ht="13.5" customHeight="1">
      <c r="A218" s="4"/>
      <c r="B218" s="5"/>
      <c r="C218" s="13" t="s">
        <v>116</v>
      </c>
      <c r="D218" s="28">
        <v>1207.4</v>
      </c>
      <c r="E218" s="28">
        <v>1158.7</v>
      </c>
      <c r="F218" s="28">
        <v>1158.7</v>
      </c>
      <c r="G218" s="28"/>
      <c r="H218" s="26"/>
    </row>
    <row r="219" spans="1:8" ht="13.5" customHeight="1">
      <c r="A219" s="4">
        <v>212</v>
      </c>
      <c r="B219" s="5" t="s">
        <v>4</v>
      </c>
      <c r="C219" s="8"/>
      <c r="D219" s="27">
        <f>SUM(D220:D222)</f>
        <v>0</v>
      </c>
      <c r="E219" s="27">
        <f>SUM(E220:E222)</f>
        <v>0</v>
      </c>
      <c r="F219" s="27">
        <f>SUM(F220:F222)</f>
        <v>0</v>
      </c>
      <c r="G219" s="27">
        <f>SUM(G220:G222)</f>
        <v>0</v>
      </c>
      <c r="H219" s="26"/>
    </row>
    <row r="220" spans="1:8" ht="13.5" customHeight="1">
      <c r="A220" s="4" t="s">
        <v>5</v>
      </c>
      <c r="B220" s="9" t="s">
        <v>6</v>
      </c>
      <c r="C220" s="13"/>
      <c r="D220" s="3">
        <v>0</v>
      </c>
      <c r="E220" s="3">
        <v>0</v>
      </c>
      <c r="F220" s="3">
        <v>0</v>
      </c>
      <c r="G220" s="3"/>
      <c r="H220" s="26"/>
    </row>
    <row r="221" spans="1:8" ht="13.5" customHeight="1">
      <c r="A221" s="4"/>
      <c r="B221" s="9" t="s">
        <v>27</v>
      </c>
      <c r="C221" s="13" t="s">
        <v>165</v>
      </c>
      <c r="D221" s="3"/>
      <c r="E221" s="3">
        <v>0</v>
      </c>
      <c r="F221" s="3">
        <v>0</v>
      </c>
      <c r="G221" s="3"/>
      <c r="H221" s="26"/>
    </row>
    <row r="222" spans="1:8" ht="13.5" customHeight="1">
      <c r="A222" s="4"/>
      <c r="B222" s="9" t="s">
        <v>28</v>
      </c>
      <c r="C222" s="13"/>
      <c r="D222" s="3"/>
      <c r="E222" s="3"/>
      <c r="F222" s="3"/>
      <c r="G222" s="3"/>
      <c r="H222" s="26"/>
    </row>
    <row r="223" spans="1:8" ht="13.5" customHeight="1">
      <c r="A223" s="4">
        <v>213</v>
      </c>
      <c r="B223" s="5" t="s">
        <v>8</v>
      </c>
      <c r="C223" s="13" t="s">
        <v>117</v>
      </c>
      <c r="D223" s="28">
        <v>37.2</v>
      </c>
      <c r="E223" s="28">
        <v>44.3</v>
      </c>
      <c r="F223" s="28">
        <v>44.3</v>
      </c>
      <c r="G223" s="28"/>
      <c r="H223" s="26"/>
    </row>
    <row r="224" spans="1:8" ht="13.5" customHeight="1">
      <c r="A224" s="4"/>
      <c r="B224" s="5"/>
      <c r="C224" s="13" t="s">
        <v>140</v>
      </c>
      <c r="D224" s="28">
        <v>7.1</v>
      </c>
      <c r="E224" s="28"/>
      <c r="F224" s="28"/>
      <c r="G224" s="28"/>
      <c r="H224" s="26"/>
    </row>
    <row r="225" spans="1:8" ht="13.5" customHeight="1">
      <c r="A225" s="4"/>
      <c r="B225" s="5"/>
      <c r="C225" s="13" t="s">
        <v>118</v>
      </c>
      <c r="D225" s="28">
        <v>364.6</v>
      </c>
      <c r="E225" s="28">
        <v>349.9</v>
      </c>
      <c r="F225" s="28">
        <v>349.9</v>
      </c>
      <c r="G225" s="28"/>
      <c r="H225" s="26"/>
    </row>
    <row r="226" spans="1:8" ht="13.5" customHeight="1">
      <c r="A226" s="4">
        <v>221</v>
      </c>
      <c r="B226" s="5" t="s">
        <v>9</v>
      </c>
      <c r="C226" s="13" t="s">
        <v>119</v>
      </c>
      <c r="D226" s="28">
        <v>27.9</v>
      </c>
      <c r="E226" s="28">
        <v>0</v>
      </c>
      <c r="F226" s="28">
        <v>0</v>
      </c>
      <c r="G226" s="28"/>
      <c r="H226" s="26"/>
    </row>
    <row r="227" spans="1:8" ht="13.5" customHeight="1">
      <c r="A227" s="4">
        <v>223</v>
      </c>
      <c r="B227" s="5" t="s">
        <v>11</v>
      </c>
      <c r="C227" s="8"/>
      <c r="D227" s="28">
        <f>SUM(D228:D233)</f>
        <v>333.8</v>
      </c>
      <c r="E227" s="28">
        <f>SUM(E228:E233)</f>
        <v>177.2</v>
      </c>
      <c r="F227" s="28">
        <f>SUM(F228:F233)</f>
        <v>177.2</v>
      </c>
      <c r="G227" s="28">
        <f>SUM(G228:G232)</f>
        <v>0</v>
      </c>
      <c r="H227" s="26"/>
    </row>
    <row r="228" spans="1:8" ht="13.5" customHeight="1">
      <c r="A228" s="38" t="s">
        <v>12</v>
      </c>
      <c r="B228" s="9" t="s">
        <v>13</v>
      </c>
      <c r="C228" s="13" t="s">
        <v>120</v>
      </c>
      <c r="D228" s="3">
        <v>177.2</v>
      </c>
      <c r="E228" s="3">
        <v>177.2</v>
      </c>
      <c r="F228" s="3">
        <v>177.2</v>
      </c>
      <c r="G228" s="3"/>
      <c r="H228" s="26"/>
    </row>
    <row r="229" spans="1:8" ht="13.5" customHeight="1">
      <c r="A229" s="38"/>
      <c r="B229" s="9"/>
      <c r="C229" s="13"/>
      <c r="D229" s="3"/>
      <c r="E229" s="3"/>
      <c r="F229" s="3"/>
      <c r="G229" s="3"/>
      <c r="H229" s="26"/>
    </row>
    <row r="230" spans="1:8" ht="13.5" customHeight="1">
      <c r="A230" s="4"/>
      <c r="B230" s="9" t="s">
        <v>14</v>
      </c>
      <c r="C230" s="13" t="s">
        <v>120</v>
      </c>
      <c r="D230" s="3">
        <v>140.2</v>
      </c>
      <c r="E230" s="3">
        <v>0</v>
      </c>
      <c r="F230" s="3"/>
      <c r="G230" s="3"/>
      <c r="H230" s="26"/>
    </row>
    <row r="231" spans="1:8" ht="13.5" customHeight="1">
      <c r="A231" s="4"/>
      <c r="B231" s="9"/>
      <c r="C231" s="13"/>
      <c r="D231" s="3"/>
      <c r="E231" s="3"/>
      <c r="F231" s="3"/>
      <c r="G231" s="3"/>
      <c r="H231" s="26"/>
    </row>
    <row r="232" spans="1:8" ht="13.5" customHeight="1">
      <c r="A232" s="4"/>
      <c r="B232" s="9" t="s">
        <v>15</v>
      </c>
      <c r="C232" s="13" t="s">
        <v>120</v>
      </c>
      <c r="D232" s="29">
        <v>6.6</v>
      </c>
      <c r="E232" s="29">
        <v>0</v>
      </c>
      <c r="F232" s="29"/>
      <c r="G232" s="29"/>
      <c r="H232" s="26"/>
    </row>
    <row r="233" spans="1:8" ht="13.5" customHeight="1">
      <c r="A233" s="4"/>
      <c r="B233" s="9" t="s">
        <v>72</v>
      </c>
      <c r="C233" s="13"/>
      <c r="D233" s="29">
        <v>9.8</v>
      </c>
      <c r="E233" s="29"/>
      <c r="F233" s="29"/>
      <c r="G233" s="29"/>
      <c r="H233" s="26"/>
    </row>
    <row r="234" spans="1:8" ht="13.5" customHeight="1">
      <c r="A234" s="4">
        <v>225</v>
      </c>
      <c r="B234" s="5" t="s">
        <v>16</v>
      </c>
      <c r="C234" s="13" t="s">
        <v>121</v>
      </c>
      <c r="D234" s="28">
        <f>SUM(D235:D242)</f>
        <v>59.3</v>
      </c>
      <c r="E234" s="28">
        <f>SUM(E235:E242)</f>
        <v>0</v>
      </c>
      <c r="F234" s="28">
        <f>SUM(F235:F242)</f>
        <v>0</v>
      </c>
      <c r="G234" s="28">
        <f>SUM(G235:G242)</f>
        <v>0</v>
      </c>
      <c r="H234" s="26"/>
    </row>
    <row r="235" spans="2:8" ht="13.5" customHeight="1">
      <c r="B235" s="11" t="s">
        <v>37</v>
      </c>
      <c r="C235" s="13"/>
      <c r="D235" s="29">
        <v>15.2</v>
      </c>
      <c r="E235" s="29">
        <v>0</v>
      </c>
      <c r="F235" s="29"/>
      <c r="G235" s="29"/>
      <c r="H235" s="26"/>
    </row>
    <row r="236" spans="2:8" ht="13.5" customHeight="1">
      <c r="B236" s="14" t="s">
        <v>51</v>
      </c>
      <c r="C236" s="13"/>
      <c r="D236" s="29">
        <v>1.4</v>
      </c>
      <c r="E236" s="29">
        <v>0</v>
      </c>
      <c r="F236" s="29"/>
      <c r="G236" s="29"/>
      <c r="H236" s="26"/>
    </row>
    <row r="237" spans="2:8" ht="13.5" customHeight="1">
      <c r="B237" s="11" t="s">
        <v>68</v>
      </c>
      <c r="C237" s="13"/>
      <c r="D237" s="29">
        <v>5</v>
      </c>
      <c r="E237" s="29"/>
      <c r="F237" s="29"/>
      <c r="G237" s="29"/>
      <c r="H237" s="26"/>
    </row>
    <row r="238" spans="2:8" ht="13.5" customHeight="1">
      <c r="B238" s="14" t="s">
        <v>30</v>
      </c>
      <c r="C238" s="13"/>
      <c r="D238" s="29">
        <v>7.7</v>
      </c>
      <c r="E238" s="29">
        <v>0</v>
      </c>
      <c r="F238" s="29">
        <v>0</v>
      </c>
      <c r="G238" s="29"/>
      <c r="H238" s="26"/>
    </row>
    <row r="239" spans="2:8" ht="13.5" customHeight="1">
      <c r="B239" s="14" t="s">
        <v>145</v>
      </c>
      <c r="C239" s="13"/>
      <c r="D239" s="29">
        <v>4.3</v>
      </c>
      <c r="E239" s="29"/>
      <c r="F239" s="29"/>
      <c r="G239" s="29"/>
      <c r="H239" s="26"/>
    </row>
    <row r="240" spans="2:8" ht="13.5" customHeight="1">
      <c r="B240" s="14" t="s">
        <v>47</v>
      </c>
      <c r="C240" s="13"/>
      <c r="D240" s="29">
        <v>8.3</v>
      </c>
      <c r="E240" s="29"/>
      <c r="F240" s="29"/>
      <c r="G240" s="29"/>
      <c r="H240" s="26"/>
    </row>
    <row r="241" spans="2:8" ht="13.5" customHeight="1">
      <c r="B241" s="14" t="s">
        <v>166</v>
      </c>
      <c r="C241" s="13"/>
      <c r="D241" s="29">
        <v>12.7</v>
      </c>
      <c r="E241" s="29"/>
      <c r="F241" s="29"/>
      <c r="G241" s="29"/>
      <c r="H241" s="26"/>
    </row>
    <row r="242" spans="1:8" ht="12.75">
      <c r="A242" s="30"/>
      <c r="B242" s="31" t="s">
        <v>29</v>
      </c>
      <c r="C242" s="13"/>
      <c r="D242" s="29">
        <v>4.7</v>
      </c>
      <c r="E242" s="29">
        <v>0</v>
      </c>
      <c r="F242" s="29"/>
      <c r="G242" s="29"/>
      <c r="H242" s="26"/>
    </row>
    <row r="243" spans="1:8" ht="13.5" customHeight="1">
      <c r="A243" s="4">
        <v>226</v>
      </c>
      <c r="B243" s="5" t="s">
        <v>18</v>
      </c>
      <c r="C243" s="13" t="s">
        <v>122</v>
      </c>
      <c r="D243" s="28">
        <f>SUM(D244:D249)</f>
        <v>47.400000000000006</v>
      </c>
      <c r="E243" s="28">
        <f>SUM(E244:E249)</f>
        <v>0</v>
      </c>
      <c r="F243" s="28">
        <f>SUM(F244:F249)</f>
        <v>0</v>
      </c>
      <c r="G243" s="28">
        <f>SUM(G244:G249)</f>
        <v>0</v>
      </c>
      <c r="H243" s="26"/>
    </row>
    <row r="244" spans="1:8" ht="13.5" customHeight="1">
      <c r="A244" s="30"/>
      <c r="B244" s="14" t="s">
        <v>70</v>
      </c>
      <c r="C244" s="13"/>
      <c r="D244" s="29">
        <v>7.4</v>
      </c>
      <c r="E244" s="29">
        <v>0</v>
      </c>
      <c r="F244" s="29">
        <v>0</v>
      </c>
      <c r="G244" s="29"/>
      <c r="H244" s="26"/>
    </row>
    <row r="245" spans="1:8" ht="13.5" customHeight="1">
      <c r="A245" s="30"/>
      <c r="B245" s="14" t="s">
        <v>59</v>
      </c>
      <c r="C245" s="13"/>
      <c r="D245" s="29"/>
      <c r="E245" s="29"/>
      <c r="F245" s="29"/>
      <c r="G245" s="29"/>
      <c r="H245" s="26"/>
    </row>
    <row r="246" spans="1:8" ht="13.5" customHeight="1">
      <c r="A246" s="30"/>
      <c r="B246" s="58" t="s">
        <v>208</v>
      </c>
      <c r="C246" s="13"/>
      <c r="D246" s="29">
        <v>6</v>
      </c>
      <c r="E246" s="29"/>
      <c r="F246" s="29"/>
      <c r="G246" s="29"/>
      <c r="H246" s="26"/>
    </row>
    <row r="247" spans="1:9" ht="13.5" customHeight="1">
      <c r="A247" s="30"/>
      <c r="B247" s="14" t="s">
        <v>74</v>
      </c>
      <c r="C247" s="13"/>
      <c r="D247" s="29">
        <v>2.8</v>
      </c>
      <c r="E247" s="29">
        <v>0</v>
      </c>
      <c r="F247" s="29"/>
      <c r="G247" s="29"/>
      <c r="H247" s="35"/>
      <c r="I247" s="2"/>
    </row>
    <row r="248" spans="1:8" ht="12.75">
      <c r="A248" s="30"/>
      <c r="B248" s="14" t="s">
        <v>81</v>
      </c>
      <c r="C248" s="13"/>
      <c r="D248" s="29">
        <v>22.5</v>
      </c>
      <c r="E248" s="29">
        <v>0</v>
      </c>
      <c r="F248" s="29">
        <v>0</v>
      </c>
      <c r="G248" s="29"/>
      <c r="H248" s="26"/>
    </row>
    <row r="249" spans="1:8" ht="12.75">
      <c r="A249" s="30"/>
      <c r="B249" s="14" t="s">
        <v>176</v>
      </c>
      <c r="C249" s="13"/>
      <c r="D249" s="29">
        <v>8.7</v>
      </c>
      <c r="E249" s="29">
        <v>0</v>
      </c>
      <c r="F249" s="29"/>
      <c r="G249" s="29"/>
      <c r="H249" s="26"/>
    </row>
    <row r="250" spans="1:8" ht="12.75">
      <c r="A250" s="4">
        <v>290</v>
      </c>
      <c r="B250" s="15" t="s">
        <v>55</v>
      </c>
      <c r="C250" s="32"/>
      <c r="D250" s="28">
        <f>SUM(D251:D254)</f>
        <v>83.9</v>
      </c>
      <c r="E250" s="28">
        <f>SUM(E251:E254)</f>
        <v>0</v>
      </c>
      <c r="F250" s="28">
        <f>SUM(F251:F254)</f>
        <v>0</v>
      </c>
      <c r="G250" s="28"/>
      <c r="H250" s="26"/>
    </row>
    <row r="251" spans="1:8" ht="12.75">
      <c r="A251" s="4"/>
      <c r="B251" s="15" t="s">
        <v>36</v>
      </c>
      <c r="C251" s="32" t="s">
        <v>167</v>
      </c>
      <c r="D251" s="28">
        <v>59.4</v>
      </c>
      <c r="E251" s="28"/>
      <c r="F251" s="28"/>
      <c r="G251" s="28"/>
      <c r="H251" s="26"/>
    </row>
    <row r="252" spans="1:8" ht="12.75">
      <c r="A252" s="4"/>
      <c r="B252" s="15" t="s">
        <v>71</v>
      </c>
      <c r="C252" s="32" t="s">
        <v>167</v>
      </c>
      <c r="D252" s="28">
        <v>11.8</v>
      </c>
      <c r="E252" s="28"/>
      <c r="F252" s="28"/>
      <c r="G252" s="28"/>
      <c r="H252" s="26"/>
    </row>
    <row r="253" spans="1:8" ht="12.75">
      <c r="A253" s="4"/>
      <c r="B253" s="15" t="s">
        <v>137</v>
      </c>
      <c r="C253" s="32" t="s">
        <v>168</v>
      </c>
      <c r="D253" s="28">
        <v>2.7</v>
      </c>
      <c r="E253" s="28"/>
      <c r="F253" s="28"/>
      <c r="G253" s="28"/>
      <c r="H253" s="26"/>
    </row>
    <row r="254" spans="1:8" ht="12.75">
      <c r="A254" s="4"/>
      <c r="B254" s="15" t="s">
        <v>169</v>
      </c>
      <c r="C254" s="32" t="s">
        <v>170</v>
      </c>
      <c r="D254" s="28">
        <v>10</v>
      </c>
      <c r="E254" s="28"/>
      <c r="F254" s="28"/>
      <c r="G254" s="28"/>
      <c r="H254" s="26"/>
    </row>
    <row r="255" spans="1:8" ht="12.75">
      <c r="A255" s="4">
        <v>310</v>
      </c>
      <c r="B255" s="15" t="s">
        <v>57</v>
      </c>
      <c r="C255" s="32" t="s">
        <v>124</v>
      </c>
      <c r="D255" s="28">
        <v>34.7</v>
      </c>
      <c r="E255" s="28">
        <v>34.7</v>
      </c>
      <c r="F255" s="28">
        <v>34.7</v>
      </c>
      <c r="G255" s="28"/>
      <c r="H255" s="26"/>
    </row>
    <row r="256" spans="1:8" ht="12.75">
      <c r="A256" s="4">
        <v>340</v>
      </c>
      <c r="B256" s="5" t="s">
        <v>21</v>
      </c>
      <c r="C256" s="13"/>
      <c r="D256" s="28">
        <f>SUM(D257:D261)</f>
        <v>121.9</v>
      </c>
      <c r="E256" s="28">
        <f>SUM(E257:E261)</f>
        <v>141.4</v>
      </c>
      <c r="F256" s="28">
        <f>SUM(F257:F261)</f>
        <v>141.4</v>
      </c>
      <c r="G256" s="28">
        <f>SUM(G257:G261)</f>
        <v>0</v>
      </c>
      <c r="H256" s="26"/>
    </row>
    <row r="257" spans="1:8" ht="12.75">
      <c r="A257" s="4" t="s">
        <v>5</v>
      </c>
      <c r="B257" s="9" t="s">
        <v>31</v>
      </c>
      <c r="C257" s="13" t="s">
        <v>179</v>
      </c>
      <c r="D257" s="29">
        <v>20</v>
      </c>
      <c r="E257" s="29"/>
      <c r="F257" s="29"/>
      <c r="G257" s="29"/>
      <c r="H257" s="26"/>
    </row>
    <row r="258" spans="1:8" ht="12.75">
      <c r="A258" s="4"/>
      <c r="B258" s="9" t="s">
        <v>75</v>
      </c>
      <c r="C258" s="13"/>
      <c r="D258" s="29"/>
      <c r="E258" s="29"/>
      <c r="F258" s="29"/>
      <c r="G258" s="29"/>
      <c r="H258" s="26"/>
    </row>
    <row r="259" spans="1:8" ht="12.75">
      <c r="A259" s="3"/>
      <c r="B259" s="20" t="s">
        <v>24</v>
      </c>
      <c r="C259" s="13" t="s">
        <v>171</v>
      </c>
      <c r="D259" s="3">
        <v>101.9</v>
      </c>
      <c r="E259" s="3">
        <v>141.4</v>
      </c>
      <c r="F259" s="3">
        <v>141.4</v>
      </c>
      <c r="G259" s="3"/>
      <c r="H259" s="26"/>
    </row>
    <row r="260" spans="1:8" ht="12.75">
      <c r="A260" s="20"/>
      <c r="B260" s="39" t="s">
        <v>33</v>
      </c>
      <c r="C260" s="13"/>
      <c r="D260" s="29"/>
      <c r="E260" s="29"/>
      <c r="F260" s="29"/>
      <c r="G260" s="33"/>
      <c r="H260" s="26"/>
    </row>
    <row r="261" spans="1:8" ht="12.75">
      <c r="A261" s="20"/>
      <c r="B261" s="39" t="s">
        <v>57</v>
      </c>
      <c r="C261" s="13" t="s">
        <v>129</v>
      </c>
      <c r="D261" s="29"/>
      <c r="E261" s="29"/>
      <c r="F261" s="29"/>
      <c r="G261" s="33"/>
      <c r="H261" s="26"/>
    </row>
    <row r="262" spans="1:8" ht="13.5" thickBot="1">
      <c r="A262" s="108" t="s">
        <v>23</v>
      </c>
      <c r="B262" s="109"/>
      <c r="C262" s="21"/>
      <c r="D262" s="34">
        <f>D216+D219+D223+D226+D227+D234+D243+D256+D224+D217+D250+D255+D225+D218</f>
        <v>2471.8</v>
      </c>
      <c r="E262" s="34">
        <f>E216+E219+E223+E226+E227+E234+E243+E256+E224+E217+E250+E255+E225+E218</f>
        <v>2052.8</v>
      </c>
      <c r="F262" s="34">
        <f>F216+F219+F223+F226+F227+F234+F243+F256+F224+F217+F250+F255+F225+F218</f>
        <v>2052.8</v>
      </c>
      <c r="G262" s="34" t="e">
        <f>G216+G219+G223+G226+G227+G234+G243+#REF!+#REF!+G256+G224+G217</f>
        <v>#REF!</v>
      </c>
      <c r="H262" s="26"/>
    </row>
    <row r="263" spans="3:8" ht="12.75">
      <c r="C263" s="53" t="s">
        <v>87</v>
      </c>
      <c r="D263" s="56">
        <v>248.4</v>
      </c>
      <c r="E263" s="56">
        <v>248.4</v>
      </c>
      <c r="F263" s="49">
        <v>248.4</v>
      </c>
      <c r="H263" s="26"/>
    </row>
    <row r="264" ht="12.75">
      <c r="H264" s="26"/>
    </row>
    <row r="265" spans="3:8" ht="12.75">
      <c r="C265" s="23"/>
      <c r="H265" s="26"/>
    </row>
    <row r="266" spans="3:8" ht="12.75">
      <c r="C266" s="23"/>
      <c r="H266" s="26"/>
    </row>
    <row r="267" spans="3:8" ht="12.75">
      <c r="C267" s="23"/>
      <c r="H267" s="26"/>
    </row>
    <row r="268" spans="3:8" ht="12.75">
      <c r="C268" s="23"/>
      <c r="H268" s="26"/>
    </row>
    <row r="269" spans="3:8" ht="12.75">
      <c r="C269" s="23"/>
      <c r="H269" s="26"/>
    </row>
    <row r="270" spans="3:8" ht="12.75">
      <c r="C270" s="23"/>
      <c r="H270" s="26"/>
    </row>
    <row r="271" spans="3:8" ht="12.75">
      <c r="C271" s="23"/>
      <c r="H271" s="26"/>
    </row>
    <row r="272" spans="3:8" ht="12.75">
      <c r="C272" s="23"/>
      <c r="H272" s="26"/>
    </row>
    <row r="273" spans="3:8" ht="12.75">
      <c r="C273" s="23"/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spans="2:8" ht="19.5">
      <c r="B283" s="114" t="s">
        <v>160</v>
      </c>
      <c r="C283" s="114"/>
      <c r="D283" s="114"/>
      <c r="E283" s="114"/>
      <c r="F283" s="114"/>
      <c r="H283" s="26"/>
    </row>
    <row r="284" spans="2:8" ht="18.75">
      <c r="B284" s="36"/>
      <c r="C284" s="36"/>
      <c r="D284" s="36"/>
      <c r="E284" s="36"/>
      <c r="F284" s="36"/>
      <c r="H284" s="26"/>
    </row>
    <row r="285" spans="1:8" ht="18">
      <c r="A285" s="115" t="s">
        <v>43</v>
      </c>
      <c r="B285" s="115"/>
      <c r="C285" s="115"/>
      <c r="D285" s="115"/>
      <c r="E285" s="115"/>
      <c r="F285" s="115"/>
      <c r="G285" s="115"/>
      <c r="H285" s="26"/>
    </row>
    <row r="286" spans="1:8" ht="18">
      <c r="A286" s="1"/>
      <c r="B286" s="1"/>
      <c r="C286" s="37" t="s">
        <v>64</v>
      </c>
      <c r="D286" s="1"/>
      <c r="E286" s="1"/>
      <c r="F286" s="1"/>
      <c r="G286" s="1"/>
      <c r="H286" s="26"/>
    </row>
    <row r="287" spans="1:8" ht="18">
      <c r="A287" s="1"/>
      <c r="B287" s="1"/>
      <c r="C287" s="37"/>
      <c r="D287" s="1"/>
      <c r="E287" s="1"/>
      <c r="F287" s="1"/>
      <c r="G287" s="1"/>
      <c r="H287" s="26"/>
    </row>
    <row r="288" spans="1:8" ht="12.75" customHeight="1">
      <c r="A288" s="99" t="s">
        <v>0</v>
      </c>
      <c r="B288" s="111" t="s">
        <v>1</v>
      </c>
      <c r="C288" s="101" t="s">
        <v>2</v>
      </c>
      <c r="D288" s="112"/>
      <c r="E288" s="112"/>
      <c r="F288" s="112"/>
      <c r="G288" s="112"/>
      <c r="H288" s="26"/>
    </row>
    <row r="289" spans="1:8" ht="12.75">
      <c r="A289" s="100"/>
      <c r="B289" s="111"/>
      <c r="C289" s="102"/>
      <c r="D289" s="3">
        <v>2019</v>
      </c>
      <c r="E289" s="3">
        <v>2020</v>
      </c>
      <c r="F289" s="3">
        <v>2021</v>
      </c>
      <c r="G289" s="3">
        <v>4</v>
      </c>
      <c r="H289" s="26"/>
    </row>
    <row r="290" spans="1:8" ht="12.75">
      <c r="A290" s="4">
        <v>211</v>
      </c>
      <c r="B290" s="5" t="s">
        <v>3</v>
      </c>
      <c r="C290" s="13" t="s">
        <v>106</v>
      </c>
      <c r="D290" s="28">
        <v>123.4</v>
      </c>
      <c r="E290" s="28">
        <v>146.6</v>
      </c>
      <c r="F290" s="28">
        <v>146.6</v>
      </c>
      <c r="G290" s="28"/>
      <c r="H290" s="26"/>
    </row>
    <row r="291" spans="1:8" ht="12.75">
      <c r="A291" s="4"/>
      <c r="B291" s="5"/>
      <c r="C291" s="13" t="s">
        <v>141</v>
      </c>
      <c r="D291" s="28">
        <v>23.2</v>
      </c>
      <c r="E291" s="28"/>
      <c r="F291" s="28"/>
      <c r="G291" s="28"/>
      <c r="H291" s="26"/>
    </row>
    <row r="292" spans="1:8" ht="12.75">
      <c r="A292" s="4"/>
      <c r="B292" s="5"/>
      <c r="C292" s="13" t="s">
        <v>116</v>
      </c>
      <c r="D292" s="28">
        <v>893.9</v>
      </c>
      <c r="E292" s="28">
        <v>854.4</v>
      </c>
      <c r="F292" s="28">
        <v>854.4</v>
      </c>
      <c r="G292" s="28"/>
      <c r="H292" s="26"/>
    </row>
    <row r="293" spans="1:8" ht="12.75">
      <c r="A293" s="4">
        <v>212</v>
      </c>
      <c r="B293" s="5" t="s">
        <v>4</v>
      </c>
      <c r="C293" s="8"/>
      <c r="D293" s="27">
        <f>SUM(D294:D296)</f>
        <v>0</v>
      </c>
      <c r="E293" s="27">
        <f>SUM(E294:E296)</f>
        <v>0</v>
      </c>
      <c r="F293" s="27">
        <f>SUM(F294:F296)</f>
        <v>0</v>
      </c>
      <c r="G293" s="27">
        <f>SUM(G294:G296)</f>
        <v>0</v>
      </c>
      <c r="H293" s="26"/>
    </row>
    <row r="294" spans="1:8" ht="12.75">
      <c r="A294" s="4" t="s">
        <v>5</v>
      </c>
      <c r="B294" s="9" t="s">
        <v>6</v>
      </c>
      <c r="C294" s="13"/>
      <c r="D294" s="3">
        <v>0</v>
      </c>
      <c r="E294" s="3">
        <v>0</v>
      </c>
      <c r="F294" s="3">
        <v>0</v>
      </c>
      <c r="G294" s="3"/>
      <c r="H294" s="26"/>
    </row>
    <row r="295" spans="1:8" ht="12.75">
      <c r="A295" s="4"/>
      <c r="B295" s="9" t="s">
        <v>27</v>
      </c>
      <c r="C295" s="13"/>
      <c r="D295" s="3"/>
      <c r="E295" s="3"/>
      <c r="F295" s="3"/>
      <c r="G295" s="3"/>
      <c r="H295" s="26"/>
    </row>
    <row r="296" spans="1:8" ht="12.75">
      <c r="A296" s="4"/>
      <c r="B296" s="9" t="s">
        <v>28</v>
      </c>
      <c r="C296" s="13"/>
      <c r="D296" s="3"/>
      <c r="E296" s="3"/>
      <c r="F296" s="3"/>
      <c r="G296" s="3"/>
      <c r="H296" s="26"/>
    </row>
    <row r="297" spans="1:8" ht="12.75">
      <c r="A297" s="4">
        <v>213</v>
      </c>
      <c r="B297" s="5" t="s">
        <v>8</v>
      </c>
      <c r="C297" s="13" t="s">
        <v>117</v>
      </c>
      <c r="D297" s="28">
        <v>37.2</v>
      </c>
      <c r="E297" s="28">
        <v>44.2</v>
      </c>
      <c r="F297" s="28">
        <v>44.2</v>
      </c>
      <c r="G297" s="28"/>
      <c r="H297" s="26"/>
    </row>
    <row r="298" spans="1:8" ht="12.75">
      <c r="A298" s="4"/>
      <c r="B298" s="5"/>
      <c r="C298" s="13" t="s">
        <v>140</v>
      </c>
      <c r="D298" s="28">
        <v>7</v>
      </c>
      <c r="E298" s="28"/>
      <c r="F298" s="28"/>
      <c r="G298" s="28"/>
      <c r="H298" s="26"/>
    </row>
    <row r="299" spans="1:8" ht="12.75">
      <c r="A299" s="4"/>
      <c r="B299" s="5"/>
      <c r="C299" s="13" t="s">
        <v>118</v>
      </c>
      <c r="D299" s="28">
        <v>270</v>
      </c>
      <c r="E299" s="28">
        <v>258</v>
      </c>
      <c r="F299" s="28">
        <v>258</v>
      </c>
      <c r="G299" s="28"/>
      <c r="H299" s="26"/>
    </row>
    <row r="300" spans="1:8" ht="12.75">
      <c r="A300" s="4">
        <v>221</v>
      </c>
      <c r="B300" s="5" t="s">
        <v>9</v>
      </c>
      <c r="C300" s="13" t="s">
        <v>119</v>
      </c>
      <c r="D300" s="28">
        <v>22.9</v>
      </c>
      <c r="E300" s="28"/>
      <c r="F300" s="28"/>
      <c r="G300" s="28"/>
      <c r="H300" s="26"/>
    </row>
    <row r="301" spans="1:8" ht="12.75">
      <c r="A301" s="4">
        <v>223</v>
      </c>
      <c r="B301" s="5" t="s">
        <v>11</v>
      </c>
      <c r="C301" s="8"/>
      <c r="D301" s="28">
        <f>SUM(D302:D306)</f>
        <v>379.2</v>
      </c>
      <c r="E301" s="28">
        <f>SUM(E302:E306)</f>
        <v>0</v>
      </c>
      <c r="F301" s="28">
        <f>SUM(F302:F306)</f>
        <v>0</v>
      </c>
      <c r="G301" s="28">
        <f>SUM(G302:G305)</f>
        <v>0</v>
      </c>
      <c r="H301" s="26"/>
    </row>
    <row r="302" spans="1:8" ht="12.75">
      <c r="A302" s="38" t="s">
        <v>12</v>
      </c>
      <c r="B302" s="9" t="s">
        <v>13</v>
      </c>
      <c r="C302" s="13" t="s">
        <v>164</v>
      </c>
      <c r="D302" s="3"/>
      <c r="E302" s="3"/>
      <c r="F302" s="3"/>
      <c r="G302" s="3"/>
      <c r="H302" s="26"/>
    </row>
    <row r="303" spans="1:8" ht="12.75">
      <c r="A303" s="4"/>
      <c r="B303" s="9" t="s">
        <v>14</v>
      </c>
      <c r="C303" s="13" t="s">
        <v>120</v>
      </c>
      <c r="D303" s="3">
        <v>367.1</v>
      </c>
      <c r="E303" s="3"/>
      <c r="F303" s="3"/>
      <c r="G303" s="3"/>
      <c r="H303" s="26"/>
    </row>
    <row r="304" spans="1:8" ht="12.75">
      <c r="A304" s="4"/>
      <c r="B304" s="9"/>
      <c r="C304" s="13"/>
      <c r="D304" s="3"/>
      <c r="E304" s="3"/>
      <c r="F304" s="3"/>
      <c r="G304" s="3"/>
      <c r="H304" s="26"/>
    </row>
    <row r="305" spans="1:8" ht="12.75">
      <c r="A305" s="4"/>
      <c r="B305" s="9" t="s">
        <v>15</v>
      </c>
      <c r="C305" s="13" t="s">
        <v>120</v>
      </c>
      <c r="D305" s="29">
        <v>2.4</v>
      </c>
      <c r="E305" s="29"/>
      <c r="F305" s="29"/>
      <c r="G305" s="29"/>
      <c r="H305" s="26"/>
    </row>
    <row r="306" spans="1:8" ht="12.75">
      <c r="A306" s="4"/>
      <c r="B306" s="9" t="s">
        <v>72</v>
      </c>
      <c r="C306" s="13" t="s">
        <v>120</v>
      </c>
      <c r="D306" s="29">
        <v>9.7</v>
      </c>
      <c r="E306" s="29"/>
      <c r="F306" s="29"/>
      <c r="G306" s="29"/>
      <c r="H306" s="26"/>
    </row>
    <row r="307" spans="1:8" ht="12.75">
      <c r="A307" s="4">
        <v>225</v>
      </c>
      <c r="B307" s="5" t="s">
        <v>16</v>
      </c>
      <c r="C307" s="13" t="s">
        <v>121</v>
      </c>
      <c r="D307" s="28">
        <f>SUM(D308:D314)</f>
        <v>47.6</v>
      </c>
      <c r="E307" s="28">
        <f>SUM(E308:E314)</f>
        <v>0</v>
      </c>
      <c r="F307" s="28">
        <f>SUM(F308:F314)</f>
        <v>0</v>
      </c>
      <c r="G307" s="28">
        <f>SUM(G308:G314)</f>
        <v>0</v>
      </c>
      <c r="H307" s="26"/>
    </row>
    <row r="308" spans="2:8" ht="12.75">
      <c r="B308" s="11" t="s">
        <v>90</v>
      </c>
      <c r="C308" s="13"/>
      <c r="D308" s="29">
        <v>12</v>
      </c>
      <c r="E308" s="29"/>
      <c r="F308" s="29"/>
      <c r="G308" s="29"/>
      <c r="H308" s="26"/>
    </row>
    <row r="309" spans="2:8" ht="12.75">
      <c r="B309" s="11" t="s">
        <v>32</v>
      </c>
      <c r="C309" s="13"/>
      <c r="D309" s="29">
        <v>5</v>
      </c>
      <c r="E309" s="29"/>
      <c r="F309" s="29"/>
      <c r="G309" s="29"/>
      <c r="H309" s="26"/>
    </row>
    <row r="310" spans="2:8" ht="12.75">
      <c r="B310" s="11" t="s">
        <v>138</v>
      </c>
      <c r="C310" s="13"/>
      <c r="D310" s="29">
        <v>4.3</v>
      </c>
      <c r="E310" s="29"/>
      <c r="F310" s="29"/>
      <c r="G310" s="29"/>
      <c r="H310" s="26"/>
    </row>
    <row r="311" spans="2:8" ht="12.75">
      <c r="B311" s="14" t="s">
        <v>50</v>
      </c>
      <c r="C311" s="13"/>
      <c r="D311" s="29">
        <v>1.2</v>
      </c>
      <c r="E311" s="29"/>
      <c r="F311" s="29"/>
      <c r="G311" s="29"/>
      <c r="H311" s="26"/>
    </row>
    <row r="312" spans="2:8" ht="12.75">
      <c r="B312" s="14" t="s">
        <v>30</v>
      </c>
      <c r="C312" s="13"/>
      <c r="D312" s="29">
        <v>7.7</v>
      </c>
      <c r="E312" s="29">
        <v>0</v>
      </c>
      <c r="F312" s="29">
        <v>0</v>
      </c>
      <c r="G312" s="29"/>
      <c r="H312" s="26"/>
    </row>
    <row r="313" spans="2:8" ht="12.75">
      <c r="B313" s="14" t="s">
        <v>166</v>
      </c>
      <c r="C313" s="13"/>
      <c r="D313" s="29">
        <v>12.7</v>
      </c>
      <c r="E313" s="29"/>
      <c r="F313" s="29"/>
      <c r="G313" s="29"/>
      <c r="H313" s="26"/>
    </row>
    <row r="314" spans="1:8" ht="12.75">
      <c r="A314" s="30"/>
      <c r="B314" s="31" t="s">
        <v>29</v>
      </c>
      <c r="C314" s="13"/>
      <c r="D314" s="29">
        <v>4.7</v>
      </c>
      <c r="E314" s="29">
        <v>0</v>
      </c>
      <c r="F314" s="29"/>
      <c r="G314" s="29"/>
      <c r="H314" s="26"/>
    </row>
    <row r="315" spans="1:8" ht="12.75">
      <c r="A315" s="4">
        <v>226</v>
      </c>
      <c r="B315" s="5" t="s">
        <v>18</v>
      </c>
      <c r="C315" s="13" t="s">
        <v>122</v>
      </c>
      <c r="D315" s="28">
        <f>SUM(D316:D320)</f>
        <v>42.1</v>
      </c>
      <c r="E315" s="28">
        <f>SUM(E316:E320)</f>
        <v>0</v>
      </c>
      <c r="F315" s="28">
        <f>SUM(F316:F320)</f>
        <v>0</v>
      </c>
      <c r="G315" s="28">
        <f>SUM(G316:G320)</f>
        <v>0</v>
      </c>
      <c r="H315" s="26"/>
    </row>
    <row r="316" spans="1:8" ht="12.75">
      <c r="A316" s="30"/>
      <c r="B316" s="58" t="s">
        <v>208</v>
      </c>
      <c r="C316" s="13"/>
      <c r="D316" s="29">
        <v>6</v>
      </c>
      <c r="E316" s="29">
        <v>0</v>
      </c>
      <c r="F316" s="29">
        <v>0</v>
      </c>
      <c r="G316" s="29"/>
      <c r="H316" s="26"/>
    </row>
    <row r="317" spans="1:9" ht="12.75">
      <c r="A317" s="30"/>
      <c r="B317" s="14" t="s">
        <v>74</v>
      </c>
      <c r="C317" s="13"/>
      <c r="D317" s="29">
        <v>2.8</v>
      </c>
      <c r="E317" s="29"/>
      <c r="F317" s="29"/>
      <c r="G317" s="29"/>
      <c r="H317" s="35"/>
      <c r="I317" s="2"/>
    </row>
    <row r="318" spans="1:9" ht="12.75">
      <c r="A318" s="30"/>
      <c r="B318" s="14" t="s">
        <v>81</v>
      </c>
      <c r="C318" s="13"/>
      <c r="D318" s="29">
        <v>17.2</v>
      </c>
      <c r="E318" s="29"/>
      <c r="F318" s="29"/>
      <c r="G318" s="29"/>
      <c r="H318" s="59"/>
      <c r="I318" s="2"/>
    </row>
    <row r="319" spans="1:8" ht="12.75">
      <c r="A319" s="30"/>
      <c r="B319" s="14" t="s">
        <v>176</v>
      </c>
      <c r="C319" s="13"/>
      <c r="D319" s="29">
        <v>8.7</v>
      </c>
      <c r="E319" s="29">
        <v>0</v>
      </c>
      <c r="F319" s="29">
        <v>0</v>
      </c>
      <c r="G319" s="29"/>
      <c r="H319" s="26"/>
    </row>
    <row r="320" spans="1:8" ht="12.75">
      <c r="A320" s="30"/>
      <c r="B320" s="14" t="s">
        <v>70</v>
      </c>
      <c r="C320" s="13"/>
      <c r="D320" s="29">
        <v>7.4</v>
      </c>
      <c r="E320" s="29"/>
      <c r="F320" s="29"/>
      <c r="G320" s="29"/>
      <c r="H320" s="26"/>
    </row>
    <row r="321" spans="1:8" ht="12.75">
      <c r="A321" s="4">
        <v>290</v>
      </c>
      <c r="B321" s="15" t="s">
        <v>55</v>
      </c>
      <c r="C321" s="32"/>
      <c r="D321" s="28">
        <f>SUM(D322:D325)</f>
        <v>13.4</v>
      </c>
      <c r="E321" s="28"/>
      <c r="F321" s="28"/>
      <c r="G321" s="28"/>
      <c r="H321" s="26"/>
    </row>
    <row r="322" spans="1:8" ht="12.75">
      <c r="A322" s="4"/>
      <c r="B322" s="15" t="s">
        <v>36</v>
      </c>
      <c r="C322" s="32" t="s">
        <v>123</v>
      </c>
      <c r="D322" s="28">
        <v>0</v>
      </c>
      <c r="E322" s="28"/>
      <c r="F322" s="28"/>
      <c r="G322" s="28"/>
      <c r="H322" s="26"/>
    </row>
    <row r="323" spans="1:8" ht="12.75">
      <c r="A323" s="4"/>
      <c r="B323" s="15" t="s">
        <v>78</v>
      </c>
      <c r="C323" s="32" t="s">
        <v>167</v>
      </c>
      <c r="D323" s="28">
        <v>1.3</v>
      </c>
      <c r="E323" s="28"/>
      <c r="F323" s="28"/>
      <c r="G323" s="28"/>
      <c r="H323" s="26"/>
    </row>
    <row r="324" spans="1:8" ht="12.75">
      <c r="A324" s="4"/>
      <c r="B324" s="15" t="s">
        <v>137</v>
      </c>
      <c r="C324" s="32" t="s">
        <v>168</v>
      </c>
      <c r="D324" s="28">
        <v>2.1</v>
      </c>
      <c r="E324" s="28"/>
      <c r="F324" s="28"/>
      <c r="G324" s="28"/>
      <c r="H324" s="26"/>
    </row>
    <row r="325" spans="1:8" ht="12.75">
      <c r="A325" s="4"/>
      <c r="B325" s="15" t="s">
        <v>169</v>
      </c>
      <c r="C325" s="32" t="s">
        <v>170</v>
      </c>
      <c r="D325" s="28">
        <v>10</v>
      </c>
      <c r="E325" s="28"/>
      <c r="F325" s="28"/>
      <c r="G325" s="28"/>
      <c r="H325" s="26"/>
    </row>
    <row r="326" spans="1:8" ht="12.75">
      <c r="A326" s="4">
        <v>310</v>
      </c>
      <c r="B326" s="15" t="s">
        <v>57</v>
      </c>
      <c r="C326" s="32" t="s">
        <v>198</v>
      </c>
      <c r="D326" s="28">
        <v>25.7</v>
      </c>
      <c r="E326" s="28"/>
      <c r="F326" s="28"/>
      <c r="G326" s="28"/>
      <c r="H326" s="26"/>
    </row>
    <row r="327" spans="1:8" ht="12.75">
      <c r="A327" s="4">
        <v>340</v>
      </c>
      <c r="B327" s="5" t="s">
        <v>21</v>
      </c>
      <c r="C327" s="13"/>
      <c r="D327" s="28">
        <f>SUM(D328:D332)</f>
        <v>60.4</v>
      </c>
      <c r="E327" s="28">
        <f>SUM(E328:E332)</f>
        <v>17</v>
      </c>
      <c r="F327" s="28">
        <f>SUM(F328:F332)</f>
        <v>17</v>
      </c>
      <c r="G327" s="28">
        <f>SUM(G328:G332)</f>
        <v>0</v>
      </c>
      <c r="H327" s="26"/>
    </row>
    <row r="328" spans="1:8" ht="12.75">
      <c r="A328" s="4" t="s">
        <v>5</v>
      </c>
      <c r="B328" s="9" t="s">
        <v>31</v>
      </c>
      <c r="C328" s="13" t="s">
        <v>177</v>
      </c>
      <c r="D328" s="29">
        <v>20</v>
      </c>
      <c r="E328" s="29"/>
      <c r="F328" s="29"/>
      <c r="G328" s="29"/>
      <c r="H328" s="26"/>
    </row>
    <row r="329" spans="1:8" ht="12.75">
      <c r="A329" s="4"/>
      <c r="B329" s="9" t="s">
        <v>84</v>
      </c>
      <c r="C329" s="13"/>
      <c r="D329" s="29">
        <v>20</v>
      </c>
      <c r="E329" s="29"/>
      <c r="F329" s="29"/>
      <c r="G329" s="29"/>
      <c r="H329" s="26"/>
    </row>
    <row r="330" spans="1:8" ht="12.75">
      <c r="A330" s="3"/>
      <c r="B330" s="20" t="s">
        <v>24</v>
      </c>
      <c r="C330" s="13" t="s">
        <v>180</v>
      </c>
      <c r="D330" s="3">
        <v>20.4</v>
      </c>
      <c r="E330" s="3">
        <v>17</v>
      </c>
      <c r="F330" s="3">
        <v>17</v>
      </c>
      <c r="G330" s="3"/>
      <c r="H330" s="26"/>
    </row>
    <row r="331" spans="1:8" ht="12.75">
      <c r="A331" s="20"/>
      <c r="B331" s="39" t="s">
        <v>33</v>
      </c>
      <c r="C331" s="13"/>
      <c r="D331" s="29"/>
      <c r="E331" s="29"/>
      <c r="F331" s="29"/>
      <c r="G331" s="33"/>
      <c r="H331" s="26"/>
    </row>
    <row r="332" spans="1:8" ht="12.75">
      <c r="A332" s="20"/>
      <c r="B332" s="39" t="s">
        <v>57</v>
      </c>
      <c r="C332" s="13" t="s">
        <v>129</v>
      </c>
      <c r="D332" s="29"/>
      <c r="E332" s="29"/>
      <c r="F332" s="29"/>
      <c r="G332" s="33"/>
      <c r="H332" s="26"/>
    </row>
    <row r="333" spans="1:8" ht="13.5" thickBot="1">
      <c r="A333" s="108" t="s">
        <v>23</v>
      </c>
      <c r="B333" s="109"/>
      <c r="C333" s="21"/>
      <c r="D333" s="34">
        <f>D290+D293+D297+D300+D301+D307+D315+D327+D298+D291+D321+D292+D299+D326</f>
        <v>1946.0000000000002</v>
      </c>
      <c r="E333" s="34">
        <f>E290+E293+E297+E300+E301+E307+E315+E327+E298+E291+E321+E292+E299+E326</f>
        <v>1320.2</v>
      </c>
      <c r="F333" s="34">
        <f>F290+F293+F297+F300+F301+F307+F315+F327+F298+F291+F321+F292+F299+F326</f>
        <v>1320.2</v>
      </c>
      <c r="G333" s="34">
        <f>G290+G293+G297+G300+G301+G307+G315+G327+G298+G291+G321</f>
        <v>0</v>
      </c>
      <c r="H333" s="26"/>
    </row>
    <row r="334" spans="1:8" ht="12.75">
      <c r="A334" s="23"/>
      <c r="B334" s="23"/>
      <c r="C334" s="23" t="s">
        <v>126</v>
      </c>
      <c r="D334" s="55">
        <v>70.6</v>
      </c>
      <c r="E334" s="55">
        <v>59.9</v>
      </c>
      <c r="F334" s="49">
        <v>47</v>
      </c>
      <c r="H334" s="26"/>
    </row>
    <row r="335" spans="1:8" ht="12.75">
      <c r="A335" s="23"/>
      <c r="B335" s="23"/>
      <c r="C335" s="23"/>
      <c r="H335" s="26"/>
    </row>
    <row r="336" spans="1:8" ht="12.75">
      <c r="A336" s="23"/>
      <c r="B336" s="23"/>
      <c r="C336" s="23"/>
      <c r="H336" s="26"/>
    </row>
    <row r="337" spans="1:8" ht="12.75">
      <c r="A337" s="23"/>
      <c r="B337" s="23"/>
      <c r="C337" s="23"/>
      <c r="H337" s="26"/>
    </row>
    <row r="338" spans="1:8" ht="12.75">
      <c r="A338" s="23"/>
      <c r="B338" s="23"/>
      <c r="C338" s="23"/>
      <c r="H338" s="26"/>
    </row>
    <row r="339" spans="1:8" ht="12.75">
      <c r="A339" s="23"/>
      <c r="B339" s="23"/>
      <c r="C339" s="23"/>
      <c r="H339" s="26"/>
    </row>
    <row r="340" spans="1:8" ht="12.75">
      <c r="A340" s="23"/>
      <c r="B340" s="23"/>
      <c r="C340" s="23"/>
      <c r="H340" s="26"/>
    </row>
    <row r="341" spans="1:8" ht="12.75">
      <c r="A341" s="23"/>
      <c r="B341" s="23"/>
      <c r="C341" s="23"/>
      <c r="H341" s="26"/>
    </row>
    <row r="342" spans="1:8" ht="12.75">
      <c r="A342" s="23"/>
      <c r="B342" s="23"/>
      <c r="C342" s="23"/>
      <c r="H342" s="26"/>
    </row>
    <row r="343" spans="1:8" ht="12.75">
      <c r="A343" s="23"/>
      <c r="B343" s="23"/>
      <c r="C343" s="23"/>
      <c r="H343" s="26"/>
    </row>
    <row r="344" spans="1:8" ht="12.75">
      <c r="A344" s="23"/>
      <c r="B344" s="23"/>
      <c r="C344" s="23"/>
      <c r="H344" s="26"/>
    </row>
    <row r="345" spans="1:8" ht="12.75">
      <c r="A345" s="23"/>
      <c r="B345" s="23"/>
      <c r="C345" s="23"/>
      <c r="H345" s="26"/>
    </row>
    <row r="346" spans="1:8" ht="12.75">
      <c r="A346" s="23"/>
      <c r="B346" s="23"/>
      <c r="C346" s="23"/>
      <c r="H346" s="26"/>
    </row>
    <row r="347" spans="1:8" ht="12.75">
      <c r="A347" s="23"/>
      <c r="B347" s="23"/>
      <c r="C347" s="23"/>
      <c r="H347" s="26"/>
    </row>
    <row r="348" spans="1:8" ht="12.75">
      <c r="A348" s="23"/>
      <c r="B348" s="23"/>
      <c r="C348" s="23"/>
      <c r="H348" s="26"/>
    </row>
    <row r="349" spans="1:8" ht="12.75">
      <c r="A349" s="23"/>
      <c r="B349" s="23"/>
      <c r="C349" s="23"/>
      <c r="H349" s="26"/>
    </row>
    <row r="350" spans="1:8" ht="12.75">
      <c r="A350" s="23"/>
      <c r="B350" s="23"/>
      <c r="C350" s="23"/>
      <c r="H350" s="26"/>
    </row>
    <row r="351" spans="1:8" ht="12.75">
      <c r="A351" s="23"/>
      <c r="B351" s="23"/>
      <c r="C351" s="23"/>
      <c r="H351" s="26"/>
    </row>
    <row r="352" spans="1:8" ht="12.75">
      <c r="A352" s="23"/>
      <c r="B352" s="23"/>
      <c r="C352" s="23"/>
      <c r="H352" s="26"/>
    </row>
    <row r="353" spans="1:8" ht="12.75">
      <c r="A353" s="23"/>
      <c r="B353" s="23"/>
      <c r="C353" s="23"/>
      <c r="H353" s="26"/>
    </row>
    <row r="354" spans="1:8" ht="12.75">
      <c r="A354" s="23"/>
      <c r="B354" s="23"/>
      <c r="C354" s="23"/>
      <c r="H354" s="26"/>
    </row>
    <row r="355" ht="12.75">
      <c r="H355" s="26"/>
    </row>
    <row r="356" spans="2:8" ht="19.5">
      <c r="B356" s="110" t="s">
        <v>160</v>
      </c>
      <c r="C356" s="110"/>
      <c r="D356" s="110"/>
      <c r="E356" s="110"/>
      <c r="F356" s="110"/>
      <c r="H356" s="26"/>
    </row>
    <row r="357" spans="2:6" s="26" customFormat="1" ht="19.5">
      <c r="B357" s="40"/>
      <c r="C357" s="40"/>
      <c r="D357" s="40"/>
      <c r="E357" s="40"/>
      <c r="F357" s="40"/>
    </row>
    <row r="358" spans="1:8" ht="18">
      <c r="A358" s="97" t="s">
        <v>44</v>
      </c>
      <c r="B358" s="97"/>
      <c r="C358" s="97"/>
      <c r="D358" s="97"/>
      <c r="E358" s="97"/>
      <c r="F358" s="97"/>
      <c r="G358" s="97"/>
      <c r="H358" s="26"/>
    </row>
    <row r="359" spans="1:8" ht="18">
      <c r="A359" s="1"/>
      <c r="B359" s="1"/>
      <c r="C359" s="97" t="s">
        <v>65</v>
      </c>
      <c r="D359" s="97"/>
      <c r="E359" s="1"/>
      <c r="F359" s="1"/>
      <c r="G359" s="1"/>
      <c r="H359" s="26"/>
    </row>
    <row r="360" spans="1:8" ht="18">
      <c r="A360" s="1"/>
      <c r="B360" s="1"/>
      <c r="C360" s="1"/>
      <c r="D360" s="1"/>
      <c r="E360" s="1"/>
      <c r="F360" s="1"/>
      <c r="G360" s="1"/>
      <c r="H360" s="26"/>
    </row>
    <row r="361" spans="1:8" ht="12.75" customHeight="1">
      <c r="A361" s="99" t="s">
        <v>0</v>
      </c>
      <c r="B361" s="111" t="s">
        <v>1</v>
      </c>
      <c r="C361" s="101" t="s">
        <v>2</v>
      </c>
      <c r="D361" s="112"/>
      <c r="E361" s="112"/>
      <c r="F361" s="112"/>
      <c r="G361" s="112"/>
      <c r="H361" s="26"/>
    </row>
    <row r="362" spans="1:8" ht="12.75">
      <c r="A362" s="100"/>
      <c r="B362" s="111"/>
      <c r="C362" s="102"/>
      <c r="D362" s="3">
        <v>2019</v>
      </c>
      <c r="E362" s="3">
        <v>2020</v>
      </c>
      <c r="F362" s="3">
        <v>2021</v>
      </c>
      <c r="G362" s="3">
        <v>4</v>
      </c>
      <c r="H362" s="26"/>
    </row>
    <row r="363" spans="1:8" ht="12.75">
      <c r="A363" s="4">
        <v>211</v>
      </c>
      <c r="B363" s="5" t="s">
        <v>3</v>
      </c>
      <c r="C363" s="13" t="s">
        <v>106</v>
      </c>
      <c r="D363" s="28">
        <v>123.4</v>
      </c>
      <c r="E363" s="28">
        <v>146.6</v>
      </c>
      <c r="F363" s="28">
        <v>146.6</v>
      </c>
      <c r="G363" s="28"/>
      <c r="H363" s="26"/>
    </row>
    <row r="364" spans="1:8" ht="12.75">
      <c r="A364" s="4"/>
      <c r="B364" s="5"/>
      <c r="C364" s="13" t="s">
        <v>141</v>
      </c>
      <c r="D364" s="28">
        <v>23.2</v>
      </c>
      <c r="E364" s="28"/>
      <c r="F364" s="28"/>
      <c r="G364" s="28"/>
      <c r="H364" s="26"/>
    </row>
    <row r="365" spans="1:8" ht="12.75">
      <c r="A365" s="4"/>
      <c r="B365" s="5"/>
      <c r="C365" s="13" t="s">
        <v>116</v>
      </c>
      <c r="D365" s="28">
        <v>1104.6</v>
      </c>
      <c r="E365" s="28">
        <v>1060.1</v>
      </c>
      <c r="F365" s="28">
        <v>1060.1</v>
      </c>
      <c r="G365" s="28"/>
      <c r="H365" s="26"/>
    </row>
    <row r="366" spans="1:8" ht="12.75">
      <c r="A366" s="4">
        <v>212</v>
      </c>
      <c r="B366" s="5" t="s">
        <v>4</v>
      </c>
      <c r="C366" s="8"/>
      <c r="D366" s="27">
        <f>SUM(D367:D369)</f>
        <v>0</v>
      </c>
      <c r="E366" s="27">
        <f>SUM(E367:E369)</f>
        <v>0</v>
      </c>
      <c r="F366" s="27">
        <f>SUM(F367:F369)</f>
        <v>0</v>
      </c>
      <c r="G366" s="27">
        <f>SUM(G367:G369)</f>
        <v>0</v>
      </c>
      <c r="H366" s="26"/>
    </row>
    <row r="367" spans="1:8" ht="12.75">
      <c r="A367" s="4" t="s">
        <v>5</v>
      </c>
      <c r="B367" s="9" t="s">
        <v>6</v>
      </c>
      <c r="C367" s="13"/>
      <c r="D367" s="3">
        <v>0</v>
      </c>
      <c r="E367" s="3">
        <v>0</v>
      </c>
      <c r="F367" s="3">
        <v>0</v>
      </c>
      <c r="G367" s="3"/>
      <c r="H367" s="26"/>
    </row>
    <row r="368" spans="1:8" ht="12.75">
      <c r="A368" s="4"/>
      <c r="B368" s="9" t="s">
        <v>27</v>
      </c>
      <c r="C368" s="13"/>
      <c r="D368" s="3"/>
      <c r="E368" s="3"/>
      <c r="F368" s="3"/>
      <c r="G368" s="3"/>
      <c r="H368" s="26"/>
    </row>
    <row r="369" spans="1:8" ht="12.75">
      <c r="A369" s="4"/>
      <c r="B369" s="9" t="s">
        <v>28</v>
      </c>
      <c r="C369" s="13"/>
      <c r="D369" s="3"/>
      <c r="E369" s="3"/>
      <c r="F369" s="3"/>
      <c r="G369" s="3"/>
      <c r="H369" s="26"/>
    </row>
    <row r="370" spans="1:8" ht="12.75">
      <c r="A370" s="4">
        <v>213</v>
      </c>
      <c r="B370" s="5" t="s">
        <v>8</v>
      </c>
      <c r="C370" s="13" t="s">
        <v>117</v>
      </c>
      <c r="D370" s="28">
        <v>37.3</v>
      </c>
      <c r="E370" s="28">
        <v>44.2</v>
      </c>
      <c r="F370" s="28">
        <v>44.2</v>
      </c>
      <c r="G370" s="28"/>
      <c r="H370" s="26"/>
    </row>
    <row r="371" spans="1:8" ht="12.75">
      <c r="A371" s="4"/>
      <c r="B371" s="5"/>
      <c r="C371" s="13" t="s">
        <v>140</v>
      </c>
      <c r="D371" s="28">
        <v>7</v>
      </c>
      <c r="E371" s="28"/>
      <c r="F371" s="28"/>
      <c r="G371" s="28"/>
      <c r="H371" s="26"/>
    </row>
    <row r="372" spans="1:8" ht="12.75">
      <c r="A372" s="4"/>
      <c r="B372" s="5"/>
      <c r="C372" s="13" t="s">
        <v>118</v>
      </c>
      <c r="D372" s="28">
        <v>333.6</v>
      </c>
      <c r="E372" s="28">
        <v>320.1</v>
      </c>
      <c r="F372" s="28">
        <v>320.1</v>
      </c>
      <c r="G372" s="28"/>
      <c r="H372" s="26"/>
    </row>
    <row r="373" spans="1:8" ht="12.75">
      <c r="A373" s="4">
        <v>221</v>
      </c>
      <c r="B373" s="5" t="s">
        <v>9</v>
      </c>
      <c r="C373" s="13" t="s">
        <v>119</v>
      </c>
      <c r="D373" s="28">
        <v>27.9</v>
      </c>
      <c r="E373" s="28"/>
      <c r="F373" s="28"/>
      <c r="G373" s="28"/>
      <c r="H373" s="26"/>
    </row>
    <row r="374" spans="1:8" ht="12.75">
      <c r="A374" s="4">
        <v>223</v>
      </c>
      <c r="B374" s="5" t="s">
        <v>11</v>
      </c>
      <c r="C374" s="8"/>
      <c r="D374" s="28">
        <f>SUM(D375:D380)</f>
        <v>110.69999999999999</v>
      </c>
      <c r="E374" s="28">
        <f>SUM(E375:E380)</f>
        <v>54.5</v>
      </c>
      <c r="F374" s="28">
        <f>SUM(F375:F380)</f>
        <v>54.5</v>
      </c>
      <c r="G374" s="28">
        <f>SUM(G375:G379)</f>
        <v>0</v>
      </c>
      <c r="H374" s="26"/>
    </row>
    <row r="375" spans="1:8" ht="12.75">
      <c r="A375" s="38" t="s">
        <v>12</v>
      </c>
      <c r="B375" s="9" t="s">
        <v>13</v>
      </c>
      <c r="C375" s="13" t="s">
        <v>120</v>
      </c>
      <c r="D375" s="3">
        <v>54.5</v>
      </c>
      <c r="E375" s="3">
        <v>54.5</v>
      </c>
      <c r="F375" s="3">
        <v>54.5</v>
      </c>
      <c r="G375" s="3"/>
      <c r="H375" s="26"/>
    </row>
    <row r="376" spans="1:8" ht="12.75">
      <c r="A376" s="38"/>
      <c r="B376" s="9"/>
      <c r="C376" s="13"/>
      <c r="D376" s="3"/>
      <c r="E376" s="3"/>
      <c r="F376" s="3"/>
      <c r="G376" s="3"/>
      <c r="H376" s="26"/>
    </row>
    <row r="377" spans="1:8" ht="12.75">
      <c r="A377" s="4"/>
      <c r="B377" s="9" t="s">
        <v>14</v>
      </c>
      <c r="C377" s="13" t="s">
        <v>120</v>
      </c>
      <c r="D377" s="3">
        <v>42.6</v>
      </c>
      <c r="E377" s="3"/>
      <c r="F377" s="3"/>
      <c r="G377" s="3"/>
      <c r="H377" s="26"/>
    </row>
    <row r="378" spans="1:8" ht="12.75">
      <c r="A378" s="4"/>
      <c r="B378" s="9"/>
      <c r="C378" s="13"/>
      <c r="D378" s="3"/>
      <c r="E378" s="3"/>
      <c r="F378" s="3"/>
      <c r="G378" s="3"/>
      <c r="H378" s="26"/>
    </row>
    <row r="379" spans="1:8" ht="12.75">
      <c r="A379" s="4"/>
      <c r="B379" s="9" t="s">
        <v>15</v>
      </c>
      <c r="C379" s="13" t="s">
        <v>120</v>
      </c>
      <c r="D379" s="29">
        <v>3.8</v>
      </c>
      <c r="E379" s="29"/>
      <c r="F379" s="29"/>
      <c r="G379" s="29"/>
      <c r="H379" s="26"/>
    </row>
    <row r="380" spans="1:8" ht="12.75">
      <c r="A380" s="4"/>
      <c r="B380" s="9" t="s">
        <v>72</v>
      </c>
      <c r="C380" s="13" t="s">
        <v>120</v>
      </c>
      <c r="D380" s="29">
        <v>9.8</v>
      </c>
      <c r="E380" s="29"/>
      <c r="F380" s="29"/>
      <c r="G380" s="29"/>
      <c r="H380" s="26"/>
    </row>
    <row r="381" spans="1:8" ht="12.75">
      <c r="A381" s="4">
        <v>225</v>
      </c>
      <c r="B381" s="5" t="s">
        <v>16</v>
      </c>
      <c r="C381" s="13" t="s">
        <v>121</v>
      </c>
      <c r="D381" s="28">
        <f>SUM(D382:D389)</f>
        <v>52.7</v>
      </c>
      <c r="E381" s="28">
        <f>SUM(E382:E389)</f>
        <v>0</v>
      </c>
      <c r="F381" s="28">
        <f>SUM(F382:F389)</f>
        <v>0</v>
      </c>
      <c r="G381" s="28">
        <f>SUM(G382:G389)</f>
        <v>0</v>
      </c>
      <c r="H381" s="26"/>
    </row>
    <row r="382" spans="2:8" ht="12.75">
      <c r="B382" s="11" t="s">
        <v>37</v>
      </c>
      <c r="C382" s="13"/>
      <c r="D382" s="29">
        <v>16.2</v>
      </c>
      <c r="E382" s="29">
        <v>0</v>
      </c>
      <c r="F382" s="29"/>
      <c r="G382" s="29"/>
      <c r="H382" s="26"/>
    </row>
    <row r="383" spans="2:8" ht="12.75">
      <c r="B383" s="11" t="s">
        <v>68</v>
      </c>
      <c r="C383" s="13"/>
      <c r="D383" s="29">
        <v>5</v>
      </c>
      <c r="E383" s="29">
        <v>0</v>
      </c>
      <c r="F383" s="29"/>
      <c r="G383" s="29"/>
      <c r="H383" s="26"/>
    </row>
    <row r="384" spans="2:8" ht="12.75">
      <c r="B384" s="11" t="s">
        <v>146</v>
      </c>
      <c r="C384" s="13"/>
      <c r="D384" s="29">
        <v>4.1</v>
      </c>
      <c r="E384" s="29"/>
      <c r="F384" s="29"/>
      <c r="G384" s="29"/>
      <c r="H384" s="26"/>
    </row>
    <row r="385" spans="2:8" ht="12.75">
      <c r="B385" s="14" t="s">
        <v>49</v>
      </c>
      <c r="C385" s="13"/>
      <c r="D385" s="29">
        <v>1.4</v>
      </c>
      <c r="E385" s="29"/>
      <c r="F385" s="29"/>
      <c r="G385" s="29"/>
      <c r="H385" s="26"/>
    </row>
    <row r="386" spans="2:8" ht="12.75">
      <c r="B386" s="14" t="s">
        <v>30</v>
      </c>
      <c r="C386" s="13"/>
      <c r="D386" s="29">
        <v>7.7</v>
      </c>
      <c r="E386" s="29">
        <v>0</v>
      </c>
      <c r="F386" s="29">
        <v>0</v>
      </c>
      <c r="G386" s="29"/>
      <c r="H386" s="26"/>
    </row>
    <row r="387" spans="2:8" ht="12.75">
      <c r="B387" s="14" t="s">
        <v>47</v>
      </c>
      <c r="C387" s="13"/>
      <c r="D387" s="29">
        <v>0.9</v>
      </c>
      <c r="E387" s="29"/>
      <c r="F387" s="29"/>
      <c r="G387" s="29"/>
      <c r="H387" s="26"/>
    </row>
    <row r="388" spans="2:8" ht="12.75">
      <c r="B388" s="14" t="s">
        <v>166</v>
      </c>
      <c r="C388" s="13"/>
      <c r="D388" s="29">
        <v>12.7</v>
      </c>
      <c r="E388" s="29"/>
      <c r="F388" s="29"/>
      <c r="G388" s="29"/>
      <c r="H388" s="26"/>
    </row>
    <row r="389" spans="1:8" ht="12.75">
      <c r="A389" s="30"/>
      <c r="B389" s="31" t="s">
        <v>29</v>
      </c>
      <c r="C389" s="13"/>
      <c r="D389" s="29">
        <v>4.7</v>
      </c>
      <c r="E389" s="29">
        <v>0</v>
      </c>
      <c r="F389" s="29"/>
      <c r="G389" s="29"/>
      <c r="H389" s="26"/>
    </row>
    <row r="390" spans="1:8" ht="12.75">
      <c r="A390" s="4">
        <v>226</v>
      </c>
      <c r="B390" s="5" t="s">
        <v>18</v>
      </c>
      <c r="C390" s="13" t="s">
        <v>122</v>
      </c>
      <c r="D390" s="28">
        <f>SUM(D391:D395)</f>
        <v>47.400000000000006</v>
      </c>
      <c r="E390" s="28">
        <f>SUM(E391:E395)</f>
        <v>0</v>
      </c>
      <c r="F390" s="28">
        <f>SUM(F391:F395)</f>
        <v>0</v>
      </c>
      <c r="G390" s="28">
        <f>SUM(G391:G395)</f>
        <v>0</v>
      </c>
      <c r="H390" s="26"/>
    </row>
    <row r="391" spans="1:8" ht="12.75">
      <c r="A391" s="30"/>
      <c r="B391" s="58" t="s">
        <v>208</v>
      </c>
      <c r="C391" s="13"/>
      <c r="D391" s="29">
        <v>6</v>
      </c>
      <c r="E391" s="29">
        <v>0</v>
      </c>
      <c r="F391" s="29">
        <v>0</v>
      </c>
      <c r="G391" s="29"/>
      <c r="H391" s="26"/>
    </row>
    <row r="392" spans="1:9" ht="12.75">
      <c r="A392" s="30"/>
      <c r="B392" s="14" t="s">
        <v>79</v>
      </c>
      <c r="C392" s="13"/>
      <c r="D392" s="29">
        <v>2.8</v>
      </c>
      <c r="E392" s="29"/>
      <c r="F392" s="29"/>
      <c r="G392" s="29"/>
      <c r="H392" s="35"/>
      <c r="I392" s="2"/>
    </row>
    <row r="393" spans="1:8" ht="12.75">
      <c r="A393" s="30"/>
      <c r="B393" s="14" t="s">
        <v>81</v>
      </c>
      <c r="C393" s="13"/>
      <c r="D393" s="29">
        <v>22.5</v>
      </c>
      <c r="E393" s="29">
        <v>0</v>
      </c>
      <c r="F393" s="29">
        <v>0</v>
      </c>
      <c r="G393" s="29"/>
      <c r="H393" s="26"/>
    </row>
    <row r="394" spans="1:8" ht="12.75">
      <c r="A394" s="30"/>
      <c r="B394" s="14" t="s">
        <v>70</v>
      </c>
      <c r="C394" s="13"/>
      <c r="D394" s="29">
        <v>7.4</v>
      </c>
      <c r="E394" s="29">
        <v>0</v>
      </c>
      <c r="F394" s="29"/>
      <c r="G394" s="29"/>
      <c r="H394" s="26"/>
    </row>
    <row r="395" spans="1:8" ht="12.75">
      <c r="A395" s="30"/>
      <c r="B395" s="14" t="s">
        <v>73</v>
      </c>
      <c r="C395" s="13"/>
      <c r="D395" s="29">
        <v>8.7</v>
      </c>
      <c r="E395" s="29"/>
      <c r="F395" s="29"/>
      <c r="G395" s="29"/>
      <c r="H395" s="26"/>
    </row>
    <row r="396" spans="1:8" ht="12.75">
      <c r="A396" s="4">
        <v>290</v>
      </c>
      <c r="B396" s="15" t="s">
        <v>55</v>
      </c>
      <c r="C396" s="32"/>
      <c r="D396" s="28">
        <f>SUM(D397:D400)</f>
        <v>17.4</v>
      </c>
      <c r="E396" s="28">
        <f>SUM(E397:E400)</f>
        <v>0</v>
      </c>
      <c r="F396" s="28">
        <f>SUM(F397:F400)</f>
        <v>0</v>
      </c>
      <c r="G396" s="28"/>
      <c r="H396" s="26"/>
    </row>
    <row r="397" spans="1:8" ht="12.75">
      <c r="A397" s="4"/>
      <c r="B397" s="15" t="s">
        <v>36</v>
      </c>
      <c r="C397" s="32" t="s">
        <v>181</v>
      </c>
      <c r="D397" s="28">
        <v>0.5</v>
      </c>
      <c r="E397" s="28"/>
      <c r="F397" s="28"/>
      <c r="G397" s="28"/>
      <c r="H397" s="26"/>
    </row>
    <row r="398" spans="1:8" ht="12.75">
      <c r="A398" s="4"/>
      <c r="B398" s="15" t="s">
        <v>71</v>
      </c>
      <c r="C398" s="32" t="s">
        <v>167</v>
      </c>
      <c r="D398" s="28">
        <v>2.6</v>
      </c>
      <c r="E398" s="28"/>
      <c r="F398" s="28"/>
      <c r="G398" s="28"/>
      <c r="H398" s="26"/>
    </row>
    <row r="399" spans="1:8" ht="12.75">
      <c r="A399" s="4"/>
      <c r="B399" s="15" t="s">
        <v>137</v>
      </c>
      <c r="C399" s="32" t="s">
        <v>168</v>
      </c>
      <c r="D399" s="28">
        <v>4.3</v>
      </c>
      <c r="E399" s="28"/>
      <c r="F399" s="28"/>
      <c r="G399" s="28"/>
      <c r="H399" s="26"/>
    </row>
    <row r="400" spans="1:8" ht="12.75">
      <c r="A400" s="4"/>
      <c r="B400" s="15" t="s">
        <v>169</v>
      </c>
      <c r="C400" s="32" t="s">
        <v>170</v>
      </c>
      <c r="D400" s="28">
        <v>10</v>
      </c>
      <c r="E400" s="28"/>
      <c r="F400" s="28"/>
      <c r="G400" s="28"/>
      <c r="H400" s="26"/>
    </row>
    <row r="401" spans="1:8" ht="12.75">
      <c r="A401" s="4">
        <v>310</v>
      </c>
      <c r="B401" s="15" t="s">
        <v>56</v>
      </c>
      <c r="C401" s="13" t="s">
        <v>124</v>
      </c>
      <c r="D401" s="28">
        <v>31.7</v>
      </c>
      <c r="E401" s="28"/>
      <c r="F401" s="28"/>
      <c r="G401" s="28"/>
      <c r="H401" s="26"/>
    </row>
    <row r="402" spans="1:8" ht="12.75">
      <c r="A402" s="4">
        <v>340</v>
      </c>
      <c r="B402" s="5" t="s">
        <v>21</v>
      </c>
      <c r="C402" s="13"/>
      <c r="D402" s="28">
        <f>SUM(D403:D407)</f>
        <v>97.1</v>
      </c>
      <c r="E402" s="28">
        <f>SUM(E403:E407)</f>
        <v>79.2</v>
      </c>
      <c r="F402" s="28">
        <f>SUM(F403:F407)</f>
        <v>79.2</v>
      </c>
      <c r="G402" s="28">
        <f>SUM(G403:G407)</f>
        <v>0</v>
      </c>
      <c r="H402" s="26"/>
    </row>
    <row r="403" spans="1:8" ht="12.75">
      <c r="A403" s="4" t="s">
        <v>5</v>
      </c>
      <c r="B403" s="60" t="s">
        <v>77</v>
      </c>
      <c r="C403" s="13" t="s">
        <v>177</v>
      </c>
      <c r="D403" s="29">
        <v>20</v>
      </c>
      <c r="E403" s="29"/>
      <c r="F403" s="29"/>
      <c r="G403" s="29"/>
      <c r="H403" s="26"/>
    </row>
    <row r="404" spans="1:8" ht="12.75">
      <c r="A404" s="4"/>
      <c r="B404" s="60" t="s">
        <v>84</v>
      </c>
      <c r="C404" s="13" t="s">
        <v>178</v>
      </c>
      <c r="D404" s="29">
        <v>20</v>
      </c>
      <c r="E404" s="29"/>
      <c r="F404" s="29"/>
      <c r="G404" s="29"/>
      <c r="H404" s="26"/>
    </row>
    <row r="405" spans="1:8" ht="12.75">
      <c r="A405" s="3"/>
      <c r="B405" s="20" t="s">
        <v>24</v>
      </c>
      <c r="C405" s="13" t="s">
        <v>171</v>
      </c>
      <c r="D405" s="3">
        <v>57.1</v>
      </c>
      <c r="E405" s="3">
        <v>79.2</v>
      </c>
      <c r="F405" s="3">
        <v>79.2</v>
      </c>
      <c r="G405" s="3"/>
      <c r="H405" s="26"/>
    </row>
    <row r="406" spans="1:8" ht="12.75">
      <c r="A406" s="20"/>
      <c r="B406" s="39" t="s">
        <v>33</v>
      </c>
      <c r="C406" s="13"/>
      <c r="D406" s="29"/>
      <c r="E406" s="29"/>
      <c r="F406" s="29"/>
      <c r="G406" s="33"/>
      <c r="H406" s="26"/>
    </row>
    <row r="407" spans="1:8" ht="12.75">
      <c r="A407" s="20"/>
      <c r="B407" s="39" t="s">
        <v>57</v>
      </c>
      <c r="C407" s="13" t="s">
        <v>129</v>
      </c>
      <c r="D407" s="29"/>
      <c r="E407" s="29"/>
      <c r="F407" s="29"/>
      <c r="G407" s="33"/>
      <c r="H407" s="26"/>
    </row>
    <row r="408" spans="1:8" ht="13.5" thickBot="1">
      <c r="A408" s="108" t="s">
        <v>23</v>
      </c>
      <c r="B408" s="109"/>
      <c r="C408" s="21"/>
      <c r="D408" s="34">
        <f>D363+D366+D370+D373+D374+D381+D390+D402+D371+D364+D396+D401+D365+D372</f>
        <v>2014</v>
      </c>
      <c r="E408" s="34">
        <f>E363+E366+E370+E373+E374+E381+E390+E402+E371+E364+E396+E401+E365+E372</f>
        <v>1704.6999999999998</v>
      </c>
      <c r="F408" s="34">
        <f>F363+F366+F370+F373+F374+F381+F390+F402+F371+F364+F396+F401+F365+F372</f>
        <v>1704.6999999999998</v>
      </c>
      <c r="G408" s="34">
        <f>G363+G366+G370+G373+G374+G381+G390+G402+G371+G364+G396+G401+G365+G372</f>
        <v>0</v>
      </c>
      <c r="H408" s="26"/>
    </row>
    <row r="409" spans="3:8" ht="12.75">
      <c r="C409" s="53" t="s">
        <v>126</v>
      </c>
      <c r="D409" s="55">
        <v>135</v>
      </c>
      <c r="E409" s="55">
        <v>105</v>
      </c>
      <c r="F409">
        <v>105</v>
      </c>
      <c r="H409" s="26"/>
    </row>
    <row r="410" ht="12.75">
      <c r="H410" s="26"/>
    </row>
    <row r="411" spans="3:8" ht="12.75">
      <c r="C411" s="23"/>
      <c r="H411" s="26"/>
    </row>
    <row r="412" spans="3:8" ht="12.75">
      <c r="C412" s="23"/>
      <c r="H412" s="26"/>
    </row>
    <row r="413" spans="3:8" ht="12.75">
      <c r="C413" s="23"/>
      <c r="H413" s="26"/>
    </row>
    <row r="414" spans="3:8" ht="12.75">
      <c r="C414" s="23"/>
      <c r="H414" s="26"/>
    </row>
    <row r="415" spans="3:8" ht="12.75">
      <c r="C415" s="23"/>
      <c r="H415" s="26"/>
    </row>
    <row r="416" spans="3:8" ht="12.75">
      <c r="C416" s="23"/>
      <c r="H416" s="26"/>
    </row>
    <row r="417" spans="3:8" ht="12.75">
      <c r="C417" s="23"/>
      <c r="H417" s="26"/>
    </row>
    <row r="418" spans="3:8" ht="12.75">
      <c r="C418" s="23"/>
      <c r="H418" s="26"/>
    </row>
    <row r="419" spans="3:8" ht="12.75">
      <c r="C419" s="23"/>
      <c r="H419" s="26"/>
    </row>
    <row r="420" ht="12.75">
      <c r="H420" s="26"/>
    </row>
    <row r="421" ht="12.75">
      <c r="H421" s="26"/>
    </row>
    <row r="422" ht="12.75">
      <c r="H422" s="26"/>
    </row>
    <row r="423" ht="12.75">
      <c r="H423" s="26"/>
    </row>
    <row r="424" ht="12.75">
      <c r="H424" s="26"/>
    </row>
    <row r="425" ht="12.75">
      <c r="H425" s="26"/>
    </row>
    <row r="426" ht="12.75">
      <c r="H426" s="26"/>
    </row>
    <row r="427" ht="12.75">
      <c r="H427" s="26"/>
    </row>
    <row r="428" spans="2:8" ht="19.5">
      <c r="B428" s="114" t="s">
        <v>160</v>
      </c>
      <c r="C428" s="114"/>
      <c r="D428" s="114"/>
      <c r="E428" s="114"/>
      <c r="F428" s="114"/>
      <c r="H428" s="26"/>
    </row>
    <row r="429" spans="2:6" s="26" customFormat="1" ht="19.5">
      <c r="B429" s="40"/>
      <c r="C429" s="40"/>
      <c r="D429" s="40"/>
      <c r="E429" s="40"/>
      <c r="F429" s="40"/>
    </row>
    <row r="430" spans="1:8" ht="18">
      <c r="A430" s="97" t="s">
        <v>45</v>
      </c>
      <c r="B430" s="97"/>
      <c r="C430" s="97"/>
      <c r="D430" s="97"/>
      <c r="E430" s="97"/>
      <c r="F430" s="97"/>
      <c r="G430" s="97"/>
      <c r="H430" s="26"/>
    </row>
    <row r="431" spans="1:8" ht="18">
      <c r="A431" s="1"/>
      <c r="B431" s="1"/>
      <c r="C431" s="97" t="s">
        <v>66</v>
      </c>
      <c r="D431" s="97"/>
      <c r="E431" s="1"/>
      <c r="F431" s="1"/>
      <c r="G431" s="1"/>
      <c r="H431" s="26"/>
    </row>
    <row r="432" spans="1:8" ht="18">
      <c r="A432" s="1"/>
      <c r="B432" s="1"/>
      <c r="C432" s="1"/>
      <c r="D432" s="1"/>
      <c r="E432" s="1"/>
      <c r="F432" s="1"/>
      <c r="G432" s="1"/>
      <c r="H432" s="26"/>
    </row>
    <row r="433" spans="1:8" ht="12.75" customHeight="1">
      <c r="A433" s="99" t="s">
        <v>0</v>
      </c>
      <c r="B433" s="111" t="s">
        <v>1</v>
      </c>
      <c r="C433" s="101" t="s">
        <v>2</v>
      </c>
      <c r="D433" s="112"/>
      <c r="E433" s="112"/>
      <c r="F433" s="112"/>
      <c r="G433" s="112"/>
      <c r="H433" s="26"/>
    </row>
    <row r="434" spans="1:8" ht="12.75">
      <c r="A434" s="100"/>
      <c r="B434" s="111"/>
      <c r="C434" s="102"/>
      <c r="D434" s="3">
        <v>2019</v>
      </c>
      <c r="E434" s="3">
        <v>2020</v>
      </c>
      <c r="F434" s="3">
        <v>2021</v>
      </c>
      <c r="G434" s="3">
        <v>4</v>
      </c>
      <c r="H434" s="26"/>
    </row>
    <row r="435" spans="1:8" ht="12.75">
      <c r="A435" s="4">
        <v>211</v>
      </c>
      <c r="B435" s="5" t="s">
        <v>3</v>
      </c>
      <c r="C435" s="13" t="s">
        <v>106</v>
      </c>
      <c r="D435" s="28">
        <v>123.4</v>
      </c>
      <c r="E435" s="28">
        <v>146.6</v>
      </c>
      <c r="F435" s="28">
        <v>146.6</v>
      </c>
      <c r="G435" s="28"/>
      <c r="H435" s="26"/>
    </row>
    <row r="436" spans="1:8" ht="12.75">
      <c r="A436" s="4"/>
      <c r="B436" s="5"/>
      <c r="C436" s="13" t="s">
        <v>141</v>
      </c>
      <c r="D436" s="28">
        <v>23.2</v>
      </c>
      <c r="E436" s="28"/>
      <c r="F436" s="28"/>
      <c r="G436" s="28"/>
      <c r="H436" s="26"/>
    </row>
    <row r="437" spans="1:8" ht="12.75">
      <c r="A437" s="4"/>
      <c r="B437" s="5"/>
      <c r="C437" s="13" t="s">
        <v>116</v>
      </c>
      <c r="D437" s="28">
        <v>1105.9</v>
      </c>
      <c r="E437" s="28">
        <v>1061.4</v>
      </c>
      <c r="F437" s="28">
        <v>1061.4</v>
      </c>
      <c r="G437" s="28"/>
      <c r="H437" s="26"/>
    </row>
    <row r="438" spans="1:8" ht="12.75">
      <c r="A438" s="4">
        <v>212</v>
      </c>
      <c r="B438" s="5" t="s">
        <v>4</v>
      </c>
      <c r="C438" s="8"/>
      <c r="D438" s="27">
        <f>SUM(D439:D441)</f>
        <v>0</v>
      </c>
      <c r="E438" s="27">
        <f>SUM(E439:E441)</f>
        <v>0</v>
      </c>
      <c r="F438" s="27">
        <f>SUM(F439:F441)</f>
        <v>0</v>
      </c>
      <c r="G438" s="27">
        <f>SUM(G439:G441)</f>
        <v>0</v>
      </c>
      <c r="H438" s="26"/>
    </row>
    <row r="439" spans="1:8" ht="12.75">
      <c r="A439" s="4" t="s">
        <v>5</v>
      </c>
      <c r="B439" s="9" t="s">
        <v>6</v>
      </c>
      <c r="C439" s="13"/>
      <c r="D439" s="3">
        <v>0</v>
      </c>
      <c r="E439" s="3">
        <v>0</v>
      </c>
      <c r="F439" s="3">
        <v>0</v>
      </c>
      <c r="G439" s="3"/>
      <c r="H439" s="26"/>
    </row>
    <row r="440" spans="1:8" ht="12.75">
      <c r="A440" s="4"/>
      <c r="B440" s="9" t="s">
        <v>27</v>
      </c>
      <c r="C440" s="13"/>
      <c r="D440" s="3"/>
      <c r="E440" s="3">
        <v>0</v>
      </c>
      <c r="F440" s="3">
        <v>0</v>
      </c>
      <c r="G440" s="3"/>
      <c r="H440" s="26"/>
    </row>
    <row r="441" spans="1:8" ht="12.75">
      <c r="A441" s="4"/>
      <c r="B441" s="9" t="s">
        <v>28</v>
      </c>
      <c r="C441" s="13"/>
      <c r="D441" s="3"/>
      <c r="E441" s="3"/>
      <c r="F441" s="3"/>
      <c r="G441" s="3"/>
      <c r="H441" s="26"/>
    </row>
    <row r="442" spans="1:8" ht="12.75">
      <c r="A442" s="4">
        <v>213</v>
      </c>
      <c r="B442" s="5" t="s">
        <v>8</v>
      </c>
      <c r="C442" s="13" t="s">
        <v>117</v>
      </c>
      <c r="D442" s="28">
        <v>37.3</v>
      </c>
      <c r="E442" s="28">
        <v>44.3</v>
      </c>
      <c r="F442" s="28">
        <v>44.3</v>
      </c>
      <c r="G442" s="28"/>
      <c r="H442" s="26"/>
    </row>
    <row r="443" spans="1:8" ht="12.75">
      <c r="A443" s="4"/>
      <c r="B443" s="5"/>
      <c r="C443" s="13" t="s">
        <v>140</v>
      </c>
      <c r="D443" s="28">
        <v>7</v>
      </c>
      <c r="E443" s="28"/>
      <c r="F443" s="28"/>
      <c r="G443" s="28"/>
      <c r="H443" s="26"/>
    </row>
    <row r="444" spans="1:8" ht="12.75">
      <c r="A444" s="4"/>
      <c r="B444" s="5"/>
      <c r="C444" s="13" t="s">
        <v>118</v>
      </c>
      <c r="D444" s="28">
        <v>334</v>
      </c>
      <c r="E444" s="28">
        <v>320.5</v>
      </c>
      <c r="F444" s="28">
        <v>320.5</v>
      </c>
      <c r="G444" s="28"/>
      <c r="H444" s="26"/>
    </row>
    <row r="445" spans="1:8" ht="12.75">
      <c r="A445" s="4">
        <v>221</v>
      </c>
      <c r="B445" s="5" t="s">
        <v>9</v>
      </c>
      <c r="C445" s="13" t="s">
        <v>119</v>
      </c>
      <c r="D445" s="28">
        <v>27.9</v>
      </c>
      <c r="E445" s="28"/>
      <c r="F445" s="28"/>
      <c r="G445" s="28"/>
      <c r="H445" s="26"/>
    </row>
    <row r="446" spans="1:8" ht="12.75">
      <c r="A446" s="4">
        <v>223</v>
      </c>
      <c r="B446" s="5" t="s">
        <v>11</v>
      </c>
      <c r="C446" s="8"/>
      <c r="D446" s="28">
        <f>SUM(D447:D452)</f>
        <v>282.40000000000003</v>
      </c>
      <c r="E446" s="28">
        <f>SUM(E447:E452)</f>
        <v>181.4</v>
      </c>
      <c r="F446" s="28">
        <f>SUM(F447:F452)</f>
        <v>181.4</v>
      </c>
      <c r="G446" s="28">
        <f>SUM(G447:G452)</f>
        <v>0</v>
      </c>
      <c r="H446" s="26"/>
    </row>
    <row r="447" spans="1:8" ht="12.75">
      <c r="A447" s="38" t="s">
        <v>12</v>
      </c>
      <c r="B447" s="9" t="s">
        <v>13</v>
      </c>
      <c r="C447" s="13" t="s">
        <v>120</v>
      </c>
      <c r="D447" s="3">
        <v>181.3</v>
      </c>
      <c r="E447" s="3">
        <v>181.4</v>
      </c>
      <c r="F447" s="3">
        <v>181.4</v>
      </c>
      <c r="G447" s="3"/>
      <c r="H447" s="26"/>
    </row>
    <row r="448" spans="1:8" ht="12.75">
      <c r="A448" s="38"/>
      <c r="B448" s="9"/>
      <c r="C448" s="13"/>
      <c r="D448" s="3"/>
      <c r="E448" s="3"/>
      <c r="F448" s="3"/>
      <c r="G448" s="3"/>
      <c r="H448" s="26"/>
    </row>
    <row r="449" spans="1:8" ht="12.75">
      <c r="A449" s="4"/>
      <c r="B449" s="9" t="s">
        <v>14</v>
      </c>
      <c r="C449" s="13" t="s">
        <v>120</v>
      </c>
      <c r="D449" s="3">
        <v>85.2</v>
      </c>
      <c r="E449" s="3"/>
      <c r="F449" s="3"/>
      <c r="G449" s="3"/>
      <c r="H449" s="26"/>
    </row>
    <row r="450" spans="1:8" ht="12.75">
      <c r="A450" s="4"/>
      <c r="B450" s="9"/>
      <c r="C450" s="13"/>
      <c r="D450" s="3"/>
      <c r="E450" s="3"/>
      <c r="F450" s="3"/>
      <c r="G450" s="3"/>
      <c r="H450" s="26"/>
    </row>
    <row r="451" spans="1:8" ht="12.75">
      <c r="A451" s="4"/>
      <c r="B451" s="9" t="s">
        <v>15</v>
      </c>
      <c r="C451" s="13" t="s">
        <v>120</v>
      </c>
      <c r="D451" s="29">
        <v>6.1</v>
      </c>
      <c r="E451" s="29"/>
      <c r="F451" s="29"/>
      <c r="G451" s="29"/>
      <c r="H451" s="26"/>
    </row>
    <row r="452" spans="1:8" ht="12.75">
      <c r="A452" s="4" t="s">
        <v>88</v>
      </c>
      <c r="B452" s="9" t="s">
        <v>72</v>
      </c>
      <c r="C452" s="13" t="s">
        <v>120</v>
      </c>
      <c r="D452" s="29">
        <v>9.8</v>
      </c>
      <c r="E452" s="29"/>
      <c r="F452" s="29"/>
      <c r="G452" s="29"/>
      <c r="H452" s="26"/>
    </row>
    <row r="453" spans="1:8" ht="12.75">
      <c r="A453" s="4">
        <v>225</v>
      </c>
      <c r="B453" s="5" t="s">
        <v>16</v>
      </c>
      <c r="C453" s="13" t="s">
        <v>131</v>
      </c>
      <c r="D453" s="28">
        <f>SUM(D454:D461)</f>
        <v>70.6</v>
      </c>
      <c r="E453" s="28">
        <f>SUM(E454:E461)</f>
        <v>0</v>
      </c>
      <c r="F453" s="28">
        <f>SUM(F454:F461)</f>
        <v>0</v>
      </c>
      <c r="G453" s="28">
        <f>SUM(G454:G461)</f>
        <v>0</v>
      </c>
      <c r="H453" s="26"/>
    </row>
    <row r="454" spans="2:8" ht="12.75">
      <c r="B454" s="11" t="s">
        <v>37</v>
      </c>
      <c r="C454" s="13"/>
      <c r="D454" s="29">
        <v>24</v>
      </c>
      <c r="E454" s="29">
        <v>0</v>
      </c>
      <c r="F454" s="29"/>
      <c r="G454" s="29"/>
      <c r="H454" s="26"/>
    </row>
    <row r="455" spans="2:8" ht="12.75">
      <c r="B455" s="11" t="s">
        <v>68</v>
      </c>
      <c r="C455" s="13"/>
      <c r="D455" s="29">
        <v>5</v>
      </c>
      <c r="E455" s="29">
        <v>0</v>
      </c>
      <c r="F455" s="29"/>
      <c r="G455" s="29"/>
      <c r="H455" s="26"/>
    </row>
    <row r="456" spans="2:8" ht="12.75">
      <c r="B456" s="11" t="s">
        <v>138</v>
      </c>
      <c r="C456" s="13"/>
      <c r="D456" s="29">
        <v>4.3</v>
      </c>
      <c r="E456" s="29"/>
      <c r="F456" s="29"/>
      <c r="G456" s="29"/>
      <c r="H456" s="26"/>
    </row>
    <row r="457" spans="2:8" ht="12.75">
      <c r="B457" s="14" t="s">
        <v>49</v>
      </c>
      <c r="C457" s="13"/>
      <c r="D457" s="29">
        <v>1.4</v>
      </c>
      <c r="E457" s="29"/>
      <c r="F457" s="29"/>
      <c r="G457" s="29"/>
      <c r="H457" s="26"/>
    </row>
    <row r="458" spans="2:8" ht="12.75">
      <c r="B458" s="14" t="s">
        <v>30</v>
      </c>
      <c r="C458" s="13"/>
      <c r="D458" s="29">
        <v>7.7</v>
      </c>
      <c r="E458" s="29">
        <v>0</v>
      </c>
      <c r="F458" s="29">
        <v>0</v>
      </c>
      <c r="G458" s="29"/>
      <c r="H458" s="26"/>
    </row>
    <row r="459" spans="2:8" ht="12.75">
      <c r="B459" s="14" t="s">
        <v>182</v>
      </c>
      <c r="C459" s="13"/>
      <c r="D459" s="29">
        <v>8.2</v>
      </c>
      <c r="E459" s="29"/>
      <c r="F459" s="29"/>
      <c r="G459" s="29"/>
      <c r="H459" s="26"/>
    </row>
    <row r="460" spans="2:8" ht="12.75">
      <c r="B460" s="14" t="s">
        <v>166</v>
      </c>
      <c r="C460" s="13"/>
      <c r="D460" s="29">
        <v>12.7</v>
      </c>
      <c r="E460" s="29"/>
      <c r="F460" s="29"/>
      <c r="G460" s="29"/>
      <c r="H460" s="26"/>
    </row>
    <row r="461" spans="1:8" ht="12.75">
      <c r="A461" s="30"/>
      <c r="B461" s="31" t="s">
        <v>29</v>
      </c>
      <c r="C461" s="13"/>
      <c r="D461" s="29">
        <v>7.3</v>
      </c>
      <c r="E461" s="29">
        <v>0</v>
      </c>
      <c r="F461" s="29"/>
      <c r="G461" s="29"/>
      <c r="H461" s="26"/>
    </row>
    <row r="462" spans="1:8" ht="12.75">
      <c r="A462" s="4">
        <v>226</v>
      </c>
      <c r="B462" s="5" t="s">
        <v>18</v>
      </c>
      <c r="C462" s="13" t="s">
        <v>122</v>
      </c>
      <c r="D462" s="28">
        <f>SUM(D463:D468)</f>
        <v>47.400000000000006</v>
      </c>
      <c r="E462" s="28">
        <f>SUM(E463:E468)</f>
        <v>0</v>
      </c>
      <c r="F462" s="28">
        <f>SUM(F463:F468)</f>
        <v>0</v>
      </c>
      <c r="G462" s="28">
        <f>SUM(G463:G468)</f>
        <v>0</v>
      </c>
      <c r="H462" s="26"/>
    </row>
    <row r="463" spans="1:8" ht="12.75">
      <c r="A463" s="30"/>
      <c r="B463" s="58" t="s">
        <v>208</v>
      </c>
      <c r="C463" s="13"/>
      <c r="D463" s="29">
        <v>6</v>
      </c>
      <c r="E463" s="29">
        <v>0</v>
      </c>
      <c r="F463" s="29">
        <v>0</v>
      </c>
      <c r="G463" s="29"/>
      <c r="H463" s="26"/>
    </row>
    <row r="464" spans="1:8" ht="12.75">
      <c r="A464" s="30"/>
      <c r="B464" s="14" t="s">
        <v>74</v>
      </c>
      <c r="C464" s="13"/>
      <c r="D464" s="29">
        <v>2.8</v>
      </c>
      <c r="E464" s="29"/>
      <c r="F464" s="29"/>
      <c r="G464" s="29"/>
      <c r="H464" s="26"/>
    </row>
    <row r="465" spans="1:9" ht="12.75">
      <c r="A465" s="30"/>
      <c r="B465" s="14" t="s">
        <v>59</v>
      </c>
      <c r="C465" s="13"/>
      <c r="D465" s="29">
        <v>0</v>
      </c>
      <c r="E465" s="29"/>
      <c r="F465" s="29"/>
      <c r="G465" s="29"/>
      <c r="H465" s="35"/>
      <c r="I465" s="2"/>
    </row>
    <row r="466" spans="1:8" ht="12.75">
      <c r="A466" s="30"/>
      <c r="B466" s="14" t="s">
        <v>81</v>
      </c>
      <c r="C466" s="13"/>
      <c r="D466" s="29">
        <v>22.5</v>
      </c>
      <c r="E466" s="29">
        <v>0</v>
      </c>
      <c r="F466" s="29">
        <v>0</v>
      </c>
      <c r="G466" s="29"/>
      <c r="H466" s="26"/>
    </row>
    <row r="467" spans="1:8" ht="12.75">
      <c r="A467" s="30"/>
      <c r="B467" s="14" t="s">
        <v>70</v>
      </c>
      <c r="C467" s="13"/>
      <c r="D467" s="29">
        <v>7.4</v>
      </c>
      <c r="E467" s="29">
        <v>0</v>
      </c>
      <c r="F467" s="29"/>
      <c r="G467" s="29"/>
      <c r="H467" s="26"/>
    </row>
    <row r="468" spans="1:8" ht="12.75">
      <c r="A468" s="30"/>
      <c r="B468" s="14" t="s">
        <v>176</v>
      </c>
      <c r="C468" s="13"/>
      <c r="D468" s="29">
        <v>8.7</v>
      </c>
      <c r="E468" s="29"/>
      <c r="F468" s="29"/>
      <c r="G468" s="29"/>
      <c r="H468" s="26"/>
    </row>
    <row r="469" spans="1:8" ht="12.75">
      <c r="A469" s="4">
        <v>290</v>
      </c>
      <c r="B469" s="15" t="s">
        <v>55</v>
      </c>
      <c r="C469" s="32"/>
      <c r="D469" s="28">
        <f>SUM(D470:D473)</f>
        <v>14.200000000000001</v>
      </c>
      <c r="E469" s="28">
        <f>SUM(E470:E473)</f>
        <v>0</v>
      </c>
      <c r="F469" s="28">
        <f>SUM(F470:F473)</f>
        <v>0</v>
      </c>
      <c r="G469" s="28"/>
      <c r="H469" s="26"/>
    </row>
    <row r="470" spans="1:8" ht="12.75">
      <c r="A470" s="4"/>
      <c r="B470" s="15" t="s">
        <v>36</v>
      </c>
      <c r="C470" s="32" t="s">
        <v>167</v>
      </c>
      <c r="D470" s="28">
        <v>6.4</v>
      </c>
      <c r="E470" s="28"/>
      <c r="F470" s="28"/>
      <c r="G470" s="28"/>
      <c r="H470" s="26"/>
    </row>
    <row r="471" spans="1:8" ht="12.75">
      <c r="A471" s="4"/>
      <c r="B471" s="15" t="s">
        <v>71</v>
      </c>
      <c r="C471" s="32" t="s">
        <v>167</v>
      </c>
      <c r="D471" s="28">
        <v>6.2</v>
      </c>
      <c r="E471" s="28"/>
      <c r="F471" s="28"/>
      <c r="G471" s="28"/>
      <c r="H471" s="26"/>
    </row>
    <row r="472" spans="1:8" ht="12.75">
      <c r="A472" s="4"/>
      <c r="B472" s="15" t="s">
        <v>137</v>
      </c>
      <c r="C472" s="32" t="s">
        <v>168</v>
      </c>
      <c r="D472" s="28">
        <v>1.6</v>
      </c>
      <c r="E472" s="28"/>
      <c r="F472" s="28"/>
      <c r="G472" s="28"/>
      <c r="H472" s="26"/>
    </row>
    <row r="473" spans="1:8" ht="12.75">
      <c r="A473" s="4"/>
      <c r="B473" s="15" t="s">
        <v>169</v>
      </c>
      <c r="C473" s="32" t="s">
        <v>170</v>
      </c>
      <c r="D473" s="28"/>
      <c r="E473" s="28"/>
      <c r="F473" s="28"/>
      <c r="G473" s="28"/>
      <c r="H473" s="26"/>
    </row>
    <row r="474" spans="1:8" ht="12.75">
      <c r="A474" s="4">
        <v>310</v>
      </c>
      <c r="B474" s="15" t="s">
        <v>56</v>
      </c>
      <c r="C474" s="13" t="s">
        <v>129</v>
      </c>
      <c r="D474" s="28">
        <v>31.8</v>
      </c>
      <c r="E474" s="28"/>
      <c r="F474" s="28"/>
      <c r="G474" s="28"/>
      <c r="H474" s="26"/>
    </row>
    <row r="475" spans="1:8" ht="12.75">
      <c r="A475" s="4">
        <v>340</v>
      </c>
      <c r="B475" s="5" t="s">
        <v>21</v>
      </c>
      <c r="C475" s="13"/>
      <c r="D475" s="28">
        <f>SUM(D476:D480)</f>
        <v>84.8</v>
      </c>
      <c r="E475" s="28">
        <f>SUM(E476:E480)</f>
        <v>50.9</v>
      </c>
      <c r="F475" s="28">
        <f>SUM(F476:F480)</f>
        <v>50.9</v>
      </c>
      <c r="G475" s="28">
        <f>SUM(G476:G480)</f>
        <v>0</v>
      </c>
      <c r="H475" s="26"/>
    </row>
    <row r="476" spans="1:8" ht="12.75">
      <c r="A476" s="4" t="s">
        <v>5</v>
      </c>
      <c r="B476" s="9" t="s">
        <v>31</v>
      </c>
      <c r="C476" s="13" t="s">
        <v>177</v>
      </c>
      <c r="D476" s="29">
        <v>20</v>
      </c>
      <c r="E476" s="29"/>
      <c r="F476" s="29"/>
      <c r="G476" s="29"/>
      <c r="H476" s="26"/>
    </row>
    <row r="477" spans="1:8" ht="12.75">
      <c r="A477" s="4"/>
      <c r="B477" s="9" t="s">
        <v>84</v>
      </c>
      <c r="C477" s="13" t="s">
        <v>178</v>
      </c>
      <c r="D477" s="29">
        <v>20</v>
      </c>
      <c r="E477" s="29"/>
      <c r="F477" s="29"/>
      <c r="G477" s="29"/>
      <c r="H477" s="26"/>
    </row>
    <row r="478" spans="1:8" ht="12.75">
      <c r="A478" s="3"/>
      <c r="B478" s="20" t="s">
        <v>24</v>
      </c>
      <c r="C478" s="13" t="s">
        <v>171</v>
      </c>
      <c r="D478" s="3">
        <v>44.8</v>
      </c>
      <c r="E478" s="3">
        <v>50.9</v>
      </c>
      <c r="F478" s="3">
        <v>50.9</v>
      </c>
      <c r="G478" s="3"/>
      <c r="H478" s="26"/>
    </row>
    <row r="479" spans="1:8" ht="12.75">
      <c r="A479" s="20"/>
      <c r="B479" s="39" t="s">
        <v>33</v>
      </c>
      <c r="C479" s="13"/>
      <c r="D479" s="29"/>
      <c r="E479" s="29"/>
      <c r="F479" s="29"/>
      <c r="G479" s="33"/>
      <c r="H479" s="26"/>
    </row>
    <row r="480" spans="1:8" ht="12.75">
      <c r="A480" s="20"/>
      <c r="B480" s="39" t="s">
        <v>57</v>
      </c>
      <c r="C480" s="13" t="s">
        <v>129</v>
      </c>
      <c r="D480" s="29"/>
      <c r="E480" s="29"/>
      <c r="F480" s="29"/>
      <c r="G480" s="33"/>
      <c r="H480" s="26"/>
    </row>
    <row r="481" spans="1:9" ht="13.5" thickBot="1">
      <c r="A481" s="108" t="s">
        <v>23</v>
      </c>
      <c r="B481" s="109"/>
      <c r="C481" s="21"/>
      <c r="D481" s="34">
        <f>D435+D438+D442+D445+D446+D453+D462+D475+D443+D436+D469+D437+D444+D474</f>
        <v>2189.9000000000005</v>
      </c>
      <c r="E481" s="34">
        <f>E435+E438+E442+E445+E446+E453+E462+E475+E443+E436+E469+E437+E444+E474</f>
        <v>1805.1</v>
      </c>
      <c r="F481" s="34">
        <f>F435+F438+F442+F445+F446+F453+F462+F475+F443+F436+F469+F437+F444+F474</f>
        <v>1805.1</v>
      </c>
      <c r="G481" s="34" t="e">
        <f>G435+G438+G442+G445+G446+G453+G462+#REF!+#REF!+G475+G443+G436</f>
        <v>#REF!</v>
      </c>
      <c r="H481" s="26"/>
      <c r="I481">
        <v>0</v>
      </c>
    </row>
    <row r="482" spans="1:8" ht="12.75">
      <c r="A482" s="23"/>
      <c r="B482" s="23"/>
      <c r="C482" s="23" t="s">
        <v>126</v>
      </c>
      <c r="D482" s="56">
        <v>81.5</v>
      </c>
      <c r="E482" s="56">
        <v>81.5</v>
      </c>
      <c r="F482" s="49">
        <v>81.5</v>
      </c>
      <c r="H482" s="26"/>
    </row>
    <row r="483" spans="1:8" ht="12.75">
      <c r="A483" s="23"/>
      <c r="B483" s="23"/>
      <c r="C483" s="23"/>
      <c r="H483" s="26"/>
    </row>
    <row r="484" spans="1:8" ht="12.75">
      <c r="A484" s="23"/>
      <c r="B484" s="23"/>
      <c r="C484" s="23"/>
      <c r="H484" s="26"/>
    </row>
    <row r="485" spans="1:8" ht="12.75">
      <c r="A485" s="23"/>
      <c r="B485" s="23"/>
      <c r="C485" s="23"/>
      <c r="H485" s="26"/>
    </row>
    <row r="486" spans="1:8" ht="12.75">
      <c r="A486" s="23"/>
      <c r="B486" s="23"/>
      <c r="C486" s="23"/>
      <c r="H486" s="26"/>
    </row>
    <row r="487" spans="1:8" ht="12.75">
      <c r="A487" s="23"/>
      <c r="B487" s="23"/>
      <c r="C487" s="23"/>
      <c r="H487" s="26"/>
    </row>
    <row r="488" spans="1:8" ht="12.75">
      <c r="A488" s="23"/>
      <c r="B488" s="23"/>
      <c r="C488" s="23"/>
      <c r="H488" s="26"/>
    </row>
    <row r="489" spans="1:8" ht="12.75">
      <c r="A489" s="23"/>
      <c r="B489" s="23"/>
      <c r="C489" s="23"/>
      <c r="H489" s="26"/>
    </row>
    <row r="490" spans="1:8" ht="12.75">
      <c r="A490" s="23"/>
      <c r="B490" s="23"/>
      <c r="C490" s="23"/>
      <c r="H490" s="26"/>
    </row>
    <row r="491" spans="1:8" ht="12.75">
      <c r="A491" s="23"/>
      <c r="B491" s="23"/>
      <c r="C491" s="23"/>
      <c r="H491" s="26"/>
    </row>
    <row r="492" spans="1:8" ht="12.75">
      <c r="A492" s="23"/>
      <c r="B492" s="23"/>
      <c r="C492" s="23"/>
      <c r="H492" s="26"/>
    </row>
    <row r="493" spans="1:8" ht="12.75">
      <c r="A493" s="23"/>
      <c r="B493" s="23"/>
      <c r="C493" s="23"/>
      <c r="H493" s="26"/>
    </row>
    <row r="494" spans="1:8" ht="12.75">
      <c r="A494" s="23"/>
      <c r="B494" s="23"/>
      <c r="C494" s="23"/>
      <c r="H494" s="26"/>
    </row>
    <row r="495" spans="1:8" ht="12.75">
      <c r="A495" s="23"/>
      <c r="B495" s="23"/>
      <c r="C495" s="23"/>
      <c r="H495" s="26"/>
    </row>
    <row r="496" spans="1:8" ht="12.75">
      <c r="A496" s="23"/>
      <c r="B496" s="23"/>
      <c r="C496" s="23"/>
      <c r="H496" s="26"/>
    </row>
    <row r="497" spans="1:8" ht="12.75">
      <c r="A497" s="23"/>
      <c r="B497" s="23"/>
      <c r="C497" s="23"/>
      <c r="H497" s="26"/>
    </row>
    <row r="498" spans="1:8" ht="12.75">
      <c r="A498" s="23"/>
      <c r="B498" s="23"/>
      <c r="C498" s="23"/>
      <c r="H498" s="26"/>
    </row>
    <row r="499" spans="1:8" ht="12.75">
      <c r="A499" s="23"/>
      <c r="B499" s="23"/>
      <c r="C499" s="23"/>
      <c r="H499" s="26"/>
    </row>
    <row r="500" spans="1:8" ht="19.5">
      <c r="A500" s="23"/>
      <c r="B500" s="110" t="s">
        <v>160</v>
      </c>
      <c r="C500" s="110"/>
      <c r="D500" s="110"/>
      <c r="E500" s="110"/>
      <c r="F500" s="110"/>
      <c r="H500" s="26"/>
    </row>
    <row r="501" spans="1:6" s="26" customFormat="1" ht="19.5">
      <c r="A501" s="41"/>
      <c r="B501" s="40"/>
      <c r="C501" s="40"/>
      <c r="D501" s="40"/>
      <c r="E501" s="40"/>
      <c r="F501" s="40"/>
    </row>
    <row r="502" spans="1:8" ht="18">
      <c r="A502" s="97" t="s">
        <v>46</v>
      </c>
      <c r="B502" s="97"/>
      <c r="C502" s="97"/>
      <c r="D502" s="97"/>
      <c r="E502" s="97"/>
      <c r="F502" s="97"/>
      <c r="G502" s="97"/>
      <c r="H502" s="26"/>
    </row>
    <row r="503" spans="1:8" ht="18">
      <c r="A503" s="1"/>
      <c r="B503" s="1"/>
      <c r="C503" s="97" t="s">
        <v>67</v>
      </c>
      <c r="D503" s="97"/>
      <c r="E503" s="1"/>
      <c r="F503" s="1"/>
      <c r="G503" s="1"/>
      <c r="H503" s="26"/>
    </row>
    <row r="504" spans="1:8" ht="18">
      <c r="A504" s="1"/>
      <c r="B504" s="1"/>
      <c r="C504" s="1"/>
      <c r="D504" s="1"/>
      <c r="E504" s="1"/>
      <c r="F504" s="1"/>
      <c r="G504" s="1"/>
      <c r="H504" s="26"/>
    </row>
    <row r="505" spans="1:8" ht="12.75" customHeight="1">
      <c r="A505" s="99" t="s">
        <v>0</v>
      </c>
      <c r="B505" s="111" t="s">
        <v>1</v>
      </c>
      <c r="C505" s="101" t="s">
        <v>2</v>
      </c>
      <c r="D505" s="112"/>
      <c r="E505" s="112"/>
      <c r="F505" s="112"/>
      <c r="G505" s="112"/>
      <c r="H505" s="26"/>
    </row>
    <row r="506" spans="1:8" ht="12.75">
      <c r="A506" s="100"/>
      <c r="B506" s="111"/>
      <c r="C506" s="102"/>
      <c r="D506" s="3">
        <v>2019</v>
      </c>
      <c r="E506" s="3">
        <v>2020</v>
      </c>
      <c r="F506" s="3">
        <v>2021</v>
      </c>
      <c r="G506" s="3">
        <v>4</v>
      </c>
      <c r="H506" s="26"/>
    </row>
    <row r="507" spans="1:8" ht="12.75">
      <c r="A507" s="4">
        <v>211</v>
      </c>
      <c r="B507" s="5" t="s">
        <v>3</v>
      </c>
      <c r="C507" s="13" t="s">
        <v>106</v>
      </c>
      <c r="D507" s="28">
        <v>185</v>
      </c>
      <c r="E507" s="28">
        <v>220</v>
      </c>
      <c r="F507" s="28">
        <v>220</v>
      </c>
      <c r="G507" s="28"/>
      <c r="H507" s="26"/>
    </row>
    <row r="508" spans="1:8" ht="12.75">
      <c r="A508" s="4"/>
      <c r="B508" s="5"/>
      <c r="C508" s="13" t="s">
        <v>141</v>
      </c>
      <c r="D508" s="28">
        <v>35</v>
      </c>
      <c r="E508" s="28"/>
      <c r="F508" s="28"/>
      <c r="G508" s="28"/>
      <c r="H508" s="26"/>
    </row>
    <row r="509" spans="1:8" ht="12.75">
      <c r="A509" s="4"/>
      <c r="B509" s="5"/>
      <c r="C509" s="13" t="s">
        <v>116</v>
      </c>
      <c r="D509" s="28">
        <v>1257.8</v>
      </c>
      <c r="E509" s="28">
        <v>1206.9</v>
      </c>
      <c r="F509" s="28">
        <v>1206.9</v>
      </c>
      <c r="G509" s="28"/>
      <c r="H509" s="26"/>
    </row>
    <row r="510" spans="1:8" ht="12.75">
      <c r="A510" s="4">
        <v>212</v>
      </c>
      <c r="B510" s="5" t="s">
        <v>4</v>
      </c>
      <c r="C510" s="8"/>
      <c r="D510" s="27">
        <f>SUM(D511:D513)</f>
        <v>0</v>
      </c>
      <c r="E510" s="27">
        <f>SUM(E511:E513)</f>
        <v>0</v>
      </c>
      <c r="F510" s="27">
        <f>SUM(F511:F513)</f>
        <v>0</v>
      </c>
      <c r="G510" s="27">
        <f>SUM(G511:G513)</f>
        <v>0</v>
      </c>
      <c r="H510" s="26"/>
    </row>
    <row r="511" spans="1:8" ht="12.75">
      <c r="A511" s="4" t="s">
        <v>5</v>
      </c>
      <c r="B511" s="9" t="s">
        <v>6</v>
      </c>
      <c r="C511" s="13"/>
      <c r="D511" s="3">
        <v>0</v>
      </c>
      <c r="E511" s="3">
        <v>0</v>
      </c>
      <c r="F511" s="3">
        <v>0</v>
      </c>
      <c r="G511" s="3"/>
      <c r="H511" s="26"/>
    </row>
    <row r="512" spans="1:8" ht="12.75">
      <c r="A512" s="4"/>
      <c r="B512" s="9" t="s">
        <v>27</v>
      </c>
      <c r="C512" s="13" t="s">
        <v>130</v>
      </c>
      <c r="D512" s="3"/>
      <c r="E512" s="3">
        <v>0</v>
      </c>
      <c r="F512" s="3">
        <v>0</v>
      </c>
      <c r="G512" s="3"/>
      <c r="H512" s="26"/>
    </row>
    <row r="513" spans="1:8" ht="12.75">
      <c r="A513" s="4"/>
      <c r="B513" s="9" t="s">
        <v>28</v>
      </c>
      <c r="C513" s="13"/>
      <c r="D513" s="3"/>
      <c r="E513" s="3"/>
      <c r="F513" s="3"/>
      <c r="G513" s="3"/>
      <c r="H513" s="26"/>
    </row>
    <row r="514" spans="1:8" ht="12.75">
      <c r="A514" s="4">
        <v>213</v>
      </c>
      <c r="B514" s="5" t="s">
        <v>8</v>
      </c>
      <c r="C514" s="13" t="s">
        <v>117</v>
      </c>
      <c r="D514" s="28">
        <v>55.8</v>
      </c>
      <c r="E514" s="28">
        <v>66.4</v>
      </c>
      <c r="F514" s="28">
        <v>66.4</v>
      </c>
      <c r="G514" s="28"/>
      <c r="H514" s="26"/>
    </row>
    <row r="515" spans="1:8" ht="12.75">
      <c r="A515" s="4"/>
      <c r="B515" s="5"/>
      <c r="C515" s="13" t="s">
        <v>140</v>
      </c>
      <c r="D515" s="28">
        <v>10.5</v>
      </c>
      <c r="E515" s="28"/>
      <c r="F515" s="28"/>
      <c r="G515" s="28"/>
      <c r="H515" s="26"/>
    </row>
    <row r="516" spans="1:8" ht="12.75">
      <c r="A516" s="4"/>
      <c r="B516" s="5"/>
      <c r="C516" s="13" t="s">
        <v>118</v>
      </c>
      <c r="D516" s="28">
        <v>379.8</v>
      </c>
      <c r="E516" s="28">
        <v>364.5</v>
      </c>
      <c r="F516" s="28">
        <v>364.5</v>
      </c>
      <c r="G516" s="28"/>
      <c r="H516" s="26"/>
    </row>
    <row r="517" spans="1:8" ht="12.75">
      <c r="A517" s="4">
        <v>221</v>
      </c>
      <c r="B517" s="5" t="s">
        <v>9</v>
      </c>
      <c r="C517" s="13" t="s">
        <v>119</v>
      </c>
      <c r="D517" s="28">
        <v>27.9</v>
      </c>
      <c r="E517" s="28"/>
      <c r="F517" s="28"/>
      <c r="G517" s="28"/>
      <c r="H517" s="26"/>
    </row>
    <row r="518" spans="1:8" ht="12.75">
      <c r="A518" s="4">
        <v>223</v>
      </c>
      <c r="B518" s="5" t="s">
        <v>11</v>
      </c>
      <c r="C518" s="8"/>
      <c r="D518" s="28">
        <f>SUM(D519:D524)</f>
        <v>201.20000000000002</v>
      </c>
      <c r="E518" s="28">
        <f>SUM(E519:E524)</f>
        <v>92.4</v>
      </c>
      <c r="F518" s="28">
        <f>SUM(F519:F524)</f>
        <v>92.4</v>
      </c>
      <c r="G518" s="28">
        <f>SUM(G519:G523)</f>
        <v>0</v>
      </c>
      <c r="H518" s="26"/>
    </row>
    <row r="519" spans="1:8" ht="12.75">
      <c r="A519" s="38" t="s">
        <v>12</v>
      </c>
      <c r="B519" s="9" t="s">
        <v>13</v>
      </c>
      <c r="C519" s="13" t="s">
        <v>120</v>
      </c>
      <c r="D519" s="3">
        <v>92.4</v>
      </c>
      <c r="E519" s="3">
        <v>92.4</v>
      </c>
      <c r="F519" s="3">
        <v>92.4</v>
      </c>
      <c r="G519" s="3"/>
      <c r="H519" s="26"/>
    </row>
    <row r="520" spans="1:8" ht="12.75">
      <c r="A520" s="38"/>
      <c r="B520" s="9"/>
      <c r="C520" s="13"/>
      <c r="D520" s="3"/>
      <c r="E520" s="3"/>
      <c r="F520" s="3"/>
      <c r="G520" s="3"/>
      <c r="H520" s="26"/>
    </row>
    <row r="521" spans="1:8" ht="12.75">
      <c r="A521" s="4"/>
      <c r="B521" s="9" t="s">
        <v>14</v>
      </c>
      <c r="C521" s="13" t="s">
        <v>120</v>
      </c>
      <c r="D521" s="3">
        <v>92.1</v>
      </c>
      <c r="E521" s="3"/>
      <c r="F521" s="3"/>
      <c r="G521" s="3"/>
      <c r="H521" s="26"/>
    </row>
    <row r="522" spans="1:8" ht="12.75">
      <c r="A522" s="4"/>
      <c r="B522" s="9"/>
      <c r="C522" s="13"/>
      <c r="D522" s="3"/>
      <c r="E522" s="3"/>
      <c r="F522" s="3"/>
      <c r="G522" s="3"/>
      <c r="H522" s="26"/>
    </row>
    <row r="523" spans="1:8" ht="12.75">
      <c r="A523" s="4"/>
      <c r="B523" s="9" t="s">
        <v>15</v>
      </c>
      <c r="C523" s="13" t="s">
        <v>120</v>
      </c>
      <c r="D523" s="29">
        <v>6.9</v>
      </c>
      <c r="E523" s="29"/>
      <c r="F523" s="29"/>
      <c r="G523" s="29"/>
      <c r="H523" s="26"/>
    </row>
    <row r="524" spans="1:8" ht="12.75">
      <c r="A524" s="4"/>
      <c r="B524" s="9" t="s">
        <v>72</v>
      </c>
      <c r="C524" s="13" t="s">
        <v>120</v>
      </c>
      <c r="D524" s="29">
        <v>9.8</v>
      </c>
      <c r="E524" s="29"/>
      <c r="F524" s="29"/>
      <c r="G524" s="29"/>
      <c r="H524" s="26"/>
    </row>
    <row r="525" spans="1:8" ht="12.75">
      <c r="A525" s="4">
        <v>225</v>
      </c>
      <c r="B525" s="5" t="s">
        <v>16</v>
      </c>
      <c r="C525" s="13" t="s">
        <v>121</v>
      </c>
      <c r="D525" s="28">
        <f>SUM(D526:D533)</f>
        <v>58.5</v>
      </c>
      <c r="E525" s="28">
        <f>SUM(E526:E533)</f>
        <v>0</v>
      </c>
      <c r="F525" s="28">
        <f>SUM(F526:F533)</f>
        <v>0</v>
      </c>
      <c r="G525" s="28">
        <f>SUM(G526:G533)</f>
        <v>0</v>
      </c>
      <c r="H525" s="26"/>
    </row>
    <row r="526" spans="2:8" ht="12.75">
      <c r="B526" s="11" t="s">
        <v>37</v>
      </c>
      <c r="C526" s="13"/>
      <c r="D526" s="29">
        <v>11.1</v>
      </c>
      <c r="E526" s="29">
        <v>0</v>
      </c>
      <c r="F526" s="29"/>
      <c r="G526" s="29"/>
      <c r="H526" s="26"/>
    </row>
    <row r="527" spans="2:8" ht="12.75">
      <c r="B527" s="14" t="s">
        <v>48</v>
      </c>
      <c r="C527" s="13"/>
      <c r="D527" s="29">
        <v>1.4</v>
      </c>
      <c r="E527" s="29">
        <v>0</v>
      </c>
      <c r="F527" s="29"/>
      <c r="G527" s="29"/>
      <c r="H527" s="26"/>
    </row>
    <row r="528" spans="2:8" ht="12.75">
      <c r="B528" s="14" t="s">
        <v>146</v>
      </c>
      <c r="C528" s="13"/>
      <c r="D528" s="29">
        <v>4.3</v>
      </c>
      <c r="E528" s="29"/>
      <c r="F528" s="29"/>
      <c r="G528" s="29"/>
      <c r="H528" s="26"/>
    </row>
    <row r="529" spans="2:8" ht="12.75">
      <c r="B529" s="11" t="s">
        <v>68</v>
      </c>
      <c r="C529" s="13"/>
      <c r="D529" s="29">
        <v>5</v>
      </c>
      <c r="E529" s="29"/>
      <c r="F529" s="29"/>
      <c r="G529" s="29"/>
      <c r="H529" s="26"/>
    </row>
    <row r="530" spans="2:8" ht="12.75">
      <c r="B530" s="14" t="s">
        <v>30</v>
      </c>
      <c r="C530" s="13"/>
      <c r="D530" s="29">
        <v>7.7</v>
      </c>
      <c r="E530" s="29">
        <v>0</v>
      </c>
      <c r="F530" s="29">
        <v>0</v>
      </c>
      <c r="G530" s="29"/>
      <c r="H530" s="26"/>
    </row>
    <row r="531" spans="2:8" ht="12.75">
      <c r="B531" s="14" t="s">
        <v>183</v>
      </c>
      <c r="C531" s="13"/>
      <c r="D531" s="29">
        <v>8.3</v>
      </c>
      <c r="E531" s="29"/>
      <c r="F531" s="29"/>
      <c r="G531" s="29"/>
      <c r="H531" s="26"/>
    </row>
    <row r="532" spans="2:8" ht="12.75">
      <c r="B532" s="14" t="s">
        <v>166</v>
      </c>
      <c r="C532" s="13"/>
      <c r="D532" s="29">
        <v>12.7</v>
      </c>
      <c r="E532" s="29"/>
      <c r="F532" s="29"/>
      <c r="G532" s="29"/>
      <c r="H532" s="26"/>
    </row>
    <row r="533" spans="1:8" ht="12.75">
      <c r="A533" s="30"/>
      <c r="B533" s="31" t="s">
        <v>29</v>
      </c>
      <c r="C533" s="13"/>
      <c r="D533" s="29">
        <v>8</v>
      </c>
      <c r="E533" s="29">
        <v>0</v>
      </c>
      <c r="F533" s="29"/>
      <c r="G533" s="29"/>
      <c r="H533" s="26"/>
    </row>
    <row r="534" spans="1:8" ht="12.75">
      <c r="A534" s="4">
        <v>226</v>
      </c>
      <c r="B534" s="5" t="s">
        <v>18</v>
      </c>
      <c r="C534" s="13" t="s">
        <v>122</v>
      </c>
      <c r="D534" s="28">
        <f>SUM(D535:D539)</f>
        <v>49.099999999999994</v>
      </c>
      <c r="E534" s="28">
        <f>SUM(E535:E539)</f>
        <v>0</v>
      </c>
      <c r="F534" s="28">
        <f>SUM(F535:F539)</f>
        <v>0</v>
      </c>
      <c r="G534" s="28">
        <f>SUM(G535:G539)</f>
        <v>0</v>
      </c>
      <c r="H534" s="26"/>
    </row>
    <row r="535" spans="1:8" ht="12.75">
      <c r="A535" s="30"/>
      <c r="B535" s="58" t="s">
        <v>208</v>
      </c>
      <c r="C535" s="13"/>
      <c r="D535" s="29">
        <v>6</v>
      </c>
      <c r="E535" s="29">
        <v>0</v>
      </c>
      <c r="F535" s="29">
        <v>0</v>
      </c>
      <c r="G535" s="29"/>
      <c r="H535" s="26"/>
    </row>
    <row r="536" spans="1:9" ht="12.75">
      <c r="A536" s="30"/>
      <c r="B536" s="14" t="s">
        <v>74</v>
      </c>
      <c r="C536" s="13"/>
      <c r="D536" s="29">
        <v>2.8</v>
      </c>
      <c r="E536" s="29"/>
      <c r="F536" s="29"/>
      <c r="G536" s="29"/>
      <c r="H536" s="35"/>
      <c r="I536" s="2"/>
    </row>
    <row r="537" spans="1:8" ht="12.75">
      <c r="A537" s="30"/>
      <c r="B537" s="14" t="s">
        <v>81</v>
      </c>
      <c r="C537" s="13"/>
      <c r="D537" s="29">
        <v>21.7</v>
      </c>
      <c r="E537" s="29">
        <v>0</v>
      </c>
      <c r="F537" s="29">
        <v>0</v>
      </c>
      <c r="G537" s="29"/>
      <c r="H537" s="26"/>
    </row>
    <row r="538" spans="1:8" ht="12.75">
      <c r="A538" s="30"/>
      <c r="B538" s="14" t="s">
        <v>70</v>
      </c>
      <c r="C538" s="13"/>
      <c r="D538" s="29">
        <v>7.4</v>
      </c>
      <c r="E538" s="29">
        <v>0</v>
      </c>
      <c r="F538" s="29"/>
      <c r="G538" s="29"/>
      <c r="H538" s="26"/>
    </row>
    <row r="539" spans="1:8" ht="12.75">
      <c r="A539" s="30"/>
      <c r="B539" s="14" t="s">
        <v>73</v>
      </c>
      <c r="C539" s="13"/>
      <c r="D539" s="29">
        <v>11.2</v>
      </c>
      <c r="E539" s="29"/>
      <c r="F539" s="29"/>
      <c r="G539" s="29"/>
      <c r="H539" s="26"/>
    </row>
    <row r="540" spans="1:8" ht="12.75">
      <c r="A540" s="4">
        <v>290</v>
      </c>
      <c r="B540" s="15" t="s">
        <v>55</v>
      </c>
      <c r="C540" s="32"/>
      <c r="D540" s="28">
        <f>SUM(D541:D544)</f>
        <v>34.9</v>
      </c>
      <c r="E540" s="28">
        <f>SUM(E541:E544)</f>
        <v>0</v>
      </c>
      <c r="F540" s="28">
        <f>SUM(F541:F544)</f>
        <v>0</v>
      </c>
      <c r="G540" s="28"/>
      <c r="H540" s="26"/>
    </row>
    <row r="541" spans="1:8" ht="12.75">
      <c r="A541" s="4"/>
      <c r="B541" s="15" t="s">
        <v>36</v>
      </c>
      <c r="C541" s="32" t="s">
        <v>167</v>
      </c>
      <c r="D541" s="28">
        <v>17.2</v>
      </c>
      <c r="E541" s="28"/>
      <c r="F541" s="28"/>
      <c r="G541" s="28"/>
      <c r="H541" s="26"/>
    </row>
    <row r="542" spans="1:8" ht="12.75">
      <c r="A542" s="4"/>
      <c r="B542" s="15" t="s">
        <v>71</v>
      </c>
      <c r="C542" s="32" t="s">
        <v>167</v>
      </c>
      <c r="D542" s="28">
        <v>5.2</v>
      </c>
      <c r="E542" s="28"/>
      <c r="F542" s="28"/>
      <c r="G542" s="28"/>
      <c r="H542" s="26"/>
    </row>
    <row r="543" spans="1:8" ht="12.75">
      <c r="A543" s="4"/>
      <c r="B543" s="15" t="s">
        <v>137</v>
      </c>
      <c r="C543" s="32" t="s">
        <v>168</v>
      </c>
      <c r="D543" s="28">
        <v>2.5</v>
      </c>
      <c r="E543" s="28"/>
      <c r="F543" s="28"/>
      <c r="G543" s="28"/>
      <c r="H543" s="26"/>
    </row>
    <row r="544" spans="1:8" ht="12.75">
      <c r="A544" s="4"/>
      <c r="B544" s="15" t="s">
        <v>169</v>
      </c>
      <c r="C544" s="32" t="s">
        <v>170</v>
      </c>
      <c r="D544" s="28">
        <v>10</v>
      </c>
      <c r="E544" s="28"/>
      <c r="F544" s="28"/>
      <c r="G544" s="28"/>
      <c r="H544" s="26"/>
    </row>
    <row r="545" spans="1:8" ht="12.75">
      <c r="A545" s="4">
        <v>310</v>
      </c>
      <c r="B545" s="15" t="s">
        <v>56</v>
      </c>
      <c r="C545" s="13" t="s">
        <v>124</v>
      </c>
      <c r="D545" s="28">
        <v>36.1</v>
      </c>
      <c r="E545" s="28">
        <v>36.1</v>
      </c>
      <c r="F545" s="28">
        <v>36.1</v>
      </c>
      <c r="G545" s="28"/>
      <c r="H545" s="26"/>
    </row>
    <row r="546" spans="1:8" ht="12.75">
      <c r="A546" s="4"/>
      <c r="B546" s="15"/>
      <c r="C546" s="13" t="s">
        <v>129</v>
      </c>
      <c r="D546" s="28"/>
      <c r="E546" s="28"/>
      <c r="F546" s="28"/>
      <c r="G546" s="28"/>
      <c r="H546" s="26"/>
    </row>
    <row r="547" spans="1:8" ht="12.75">
      <c r="A547" s="4">
        <v>340</v>
      </c>
      <c r="B547" s="5" t="s">
        <v>21</v>
      </c>
      <c r="C547" s="13"/>
      <c r="D547" s="28">
        <f>SUM(D548:D552)</f>
        <v>126</v>
      </c>
      <c r="E547" s="28">
        <f>SUM(E548:E552)</f>
        <v>135.7</v>
      </c>
      <c r="F547" s="28">
        <f>SUM(F548:F552)</f>
        <v>135.7</v>
      </c>
      <c r="G547" s="28">
        <f>SUM(G548:G552)</f>
        <v>0</v>
      </c>
      <c r="H547" s="26"/>
    </row>
    <row r="548" spans="1:8" ht="12.75">
      <c r="A548" s="4" t="s">
        <v>5</v>
      </c>
      <c r="B548" s="9" t="s">
        <v>77</v>
      </c>
      <c r="C548" s="13" t="s">
        <v>177</v>
      </c>
      <c r="D548" s="29">
        <v>20</v>
      </c>
      <c r="E548" s="29"/>
      <c r="F548" s="29"/>
      <c r="G548" s="29"/>
      <c r="H548" s="26"/>
    </row>
    <row r="549" spans="1:8" ht="12.75">
      <c r="A549" s="4"/>
      <c r="B549" s="9" t="s">
        <v>75</v>
      </c>
      <c r="C549" s="13"/>
      <c r="D549" s="29"/>
      <c r="E549" s="29"/>
      <c r="F549" s="29"/>
      <c r="G549" s="29"/>
      <c r="H549" s="26"/>
    </row>
    <row r="550" spans="1:8" ht="12.75">
      <c r="A550" s="3"/>
      <c r="B550" s="20" t="s">
        <v>24</v>
      </c>
      <c r="C550" s="13" t="s">
        <v>171</v>
      </c>
      <c r="D550" s="3">
        <v>106</v>
      </c>
      <c r="E550" s="3">
        <v>135.7</v>
      </c>
      <c r="F550" s="3">
        <v>135.7</v>
      </c>
      <c r="G550" s="3"/>
      <c r="H550" s="26"/>
    </row>
    <row r="551" spans="1:8" ht="12.75">
      <c r="A551" s="20"/>
      <c r="B551" s="39" t="s">
        <v>33</v>
      </c>
      <c r="C551" s="13"/>
      <c r="D551" s="29"/>
      <c r="E551" s="29"/>
      <c r="F551" s="29"/>
      <c r="G551" s="33"/>
      <c r="H551" s="26"/>
    </row>
    <row r="552" spans="1:8" ht="12.75">
      <c r="A552" s="20"/>
      <c r="B552" s="39" t="s">
        <v>57</v>
      </c>
      <c r="C552" s="13" t="s">
        <v>129</v>
      </c>
      <c r="D552" s="29"/>
      <c r="E552" s="29"/>
      <c r="F552" s="29"/>
      <c r="G552" s="33"/>
      <c r="H552" s="26"/>
    </row>
    <row r="553" spans="1:8" ht="13.5" thickBot="1">
      <c r="A553" s="108" t="s">
        <v>23</v>
      </c>
      <c r="B553" s="109"/>
      <c r="C553" s="21"/>
      <c r="D553" s="34">
        <f>D507+D510+D514+D517+D518+D525+D534+D547+D515+D508+D540+D545+D516+D509+D546</f>
        <v>2457.6</v>
      </c>
      <c r="E553" s="34">
        <f>E507+E510+E514+E517+E518+E525+E534+E547+E515+E508+E540+E545+E516+E509+E546</f>
        <v>2122</v>
      </c>
      <c r="F553" s="34">
        <f>F507+F510+F514+F517+F518+F525+F534+F547+F515+F508+F540+F545+F516+F509+F546</f>
        <v>2122</v>
      </c>
      <c r="G553" s="34" t="e">
        <f>G507+G510+G514+G517+G518+G525+G534+#REF!+#REF!+G547+G515+G508</f>
        <v>#REF!</v>
      </c>
      <c r="H553" s="26"/>
    </row>
    <row r="554" spans="3:8" ht="12.75">
      <c r="C554" s="53" t="s">
        <v>126</v>
      </c>
      <c r="D554" s="56">
        <v>170</v>
      </c>
      <c r="E554" s="56">
        <v>170</v>
      </c>
      <c r="F554" s="56">
        <v>170</v>
      </c>
      <c r="H554" s="26"/>
    </row>
    <row r="555" ht="12.75">
      <c r="H555" s="26"/>
    </row>
    <row r="556" spans="3:8" ht="12.75">
      <c r="C556" s="23"/>
      <c r="H556" s="26"/>
    </row>
    <row r="557" spans="3:8" ht="12.75">
      <c r="C557" s="23"/>
      <c r="H557" s="26"/>
    </row>
    <row r="558" spans="3:8" ht="12.75">
      <c r="C558" s="23"/>
      <c r="H558" s="26"/>
    </row>
    <row r="559" spans="3:8" ht="12.75">
      <c r="C559" s="23"/>
      <c r="H559" s="26"/>
    </row>
    <row r="560" spans="3:8" ht="12.75">
      <c r="C560" s="23"/>
      <c r="H560" s="26"/>
    </row>
    <row r="561" spans="3:8" ht="12.75">
      <c r="C561" s="23"/>
      <c r="H561" s="26"/>
    </row>
    <row r="562" spans="3:8" ht="12.75">
      <c r="C562" s="23"/>
      <c r="H562" s="26"/>
    </row>
    <row r="563" spans="3:8" ht="12.75">
      <c r="C563" s="23"/>
      <c r="H563" s="26"/>
    </row>
    <row r="564" spans="3:8" ht="12.75">
      <c r="C564" s="23"/>
      <c r="H564" s="26"/>
    </row>
    <row r="565" ht="12.75">
      <c r="H565" s="26"/>
    </row>
    <row r="566" spans="3:8" ht="12.75">
      <c r="C566" s="23"/>
      <c r="H566" s="26"/>
    </row>
    <row r="567" spans="2:8" ht="19.5">
      <c r="B567" s="110" t="s">
        <v>160</v>
      </c>
      <c r="C567" s="110"/>
      <c r="D567" s="110"/>
      <c r="E567" s="110"/>
      <c r="F567" s="110"/>
      <c r="H567" s="26"/>
    </row>
    <row r="568" spans="1:8" ht="19.5">
      <c r="A568" s="41"/>
      <c r="B568" s="40"/>
      <c r="C568" s="40"/>
      <c r="D568" s="40"/>
      <c r="E568" s="40"/>
      <c r="F568" s="40"/>
      <c r="G568" s="26"/>
      <c r="H568" s="26"/>
    </row>
    <row r="569" spans="1:8" ht="18">
      <c r="A569" s="97" t="s">
        <v>80</v>
      </c>
      <c r="B569" s="97"/>
      <c r="C569" s="97"/>
      <c r="D569" s="97"/>
      <c r="E569" s="97"/>
      <c r="F569" s="97"/>
      <c r="G569" s="97"/>
      <c r="H569" s="26"/>
    </row>
    <row r="570" spans="1:8" ht="18">
      <c r="A570" s="1"/>
      <c r="B570" s="1"/>
      <c r="C570" s="97" t="s">
        <v>86</v>
      </c>
      <c r="D570" s="97"/>
      <c r="E570" s="1"/>
      <c r="F570" s="1"/>
      <c r="G570" s="1"/>
      <c r="H570" s="26"/>
    </row>
    <row r="571" spans="1:8" ht="18">
      <c r="A571" s="1"/>
      <c r="B571" s="1"/>
      <c r="C571" s="1"/>
      <c r="D571" s="1"/>
      <c r="E571" s="1"/>
      <c r="F571" s="1"/>
      <c r="G571" s="1"/>
      <c r="H571" s="26"/>
    </row>
    <row r="572" spans="1:8" ht="12.75" customHeight="1">
      <c r="A572" s="99" t="s">
        <v>0</v>
      </c>
      <c r="B572" s="111" t="s">
        <v>1</v>
      </c>
      <c r="C572" s="101" t="s">
        <v>2</v>
      </c>
      <c r="D572" s="112"/>
      <c r="E572" s="112"/>
      <c r="F572" s="112"/>
      <c r="G572" s="112"/>
      <c r="H572" s="26"/>
    </row>
    <row r="573" spans="1:8" ht="12.75">
      <c r="A573" s="100"/>
      <c r="B573" s="111"/>
      <c r="C573" s="102"/>
      <c r="D573" s="3">
        <v>2019</v>
      </c>
      <c r="E573" s="3">
        <v>2020</v>
      </c>
      <c r="F573" s="3">
        <v>2021</v>
      </c>
      <c r="G573" s="3">
        <v>4</v>
      </c>
      <c r="H573" s="26"/>
    </row>
    <row r="574" spans="1:8" ht="12.75">
      <c r="A574" s="4">
        <v>211</v>
      </c>
      <c r="B574" s="5" t="s">
        <v>3</v>
      </c>
      <c r="C574" s="13" t="s">
        <v>106</v>
      </c>
      <c r="D574" s="28">
        <v>370.2</v>
      </c>
      <c r="E574" s="28">
        <v>440</v>
      </c>
      <c r="F574" s="28">
        <v>440</v>
      </c>
      <c r="G574" s="28"/>
      <c r="H574" s="26"/>
    </row>
    <row r="575" spans="1:8" ht="12.75">
      <c r="A575" s="4"/>
      <c r="B575" s="5"/>
      <c r="C575" s="13" t="s">
        <v>106</v>
      </c>
      <c r="D575" s="28">
        <v>69.8</v>
      </c>
      <c r="E575" s="28"/>
      <c r="F575" s="28"/>
      <c r="G575" s="28"/>
      <c r="H575" s="26"/>
    </row>
    <row r="576" spans="1:8" ht="12.75">
      <c r="A576" s="4"/>
      <c r="B576" s="5"/>
      <c r="C576" s="13" t="s">
        <v>116</v>
      </c>
      <c r="D576" s="28">
        <v>7596.6</v>
      </c>
      <c r="E576" s="28">
        <v>7290</v>
      </c>
      <c r="F576" s="28">
        <v>7290</v>
      </c>
      <c r="G576" s="28"/>
      <c r="H576" s="26"/>
    </row>
    <row r="577" spans="1:8" ht="12.75">
      <c r="A577" s="4">
        <v>212</v>
      </c>
      <c r="B577" s="5" t="s">
        <v>4</v>
      </c>
      <c r="C577" s="8"/>
      <c r="D577" s="27">
        <f>SUM(D578:D580)</f>
        <v>2.4</v>
      </c>
      <c r="E577" s="27">
        <f>SUM(E578:E580)</f>
        <v>0</v>
      </c>
      <c r="F577" s="27">
        <f>SUM(F578:F580)</f>
        <v>0</v>
      </c>
      <c r="G577" s="27">
        <f>SUM(G578:G580)</f>
        <v>0</v>
      </c>
      <c r="H577" s="26"/>
    </row>
    <row r="578" spans="1:8" ht="12.75">
      <c r="A578" s="4" t="s">
        <v>5</v>
      </c>
      <c r="B578" s="9" t="s">
        <v>6</v>
      </c>
      <c r="C578" s="13"/>
      <c r="D578" s="3">
        <v>0</v>
      </c>
      <c r="E578" s="3">
        <v>0</v>
      </c>
      <c r="F578" s="3">
        <v>0</v>
      </c>
      <c r="G578" s="3"/>
      <c r="H578" s="26"/>
    </row>
    <row r="579" spans="1:8" ht="12.75">
      <c r="A579" s="4"/>
      <c r="B579" s="9" t="s">
        <v>27</v>
      </c>
      <c r="C579" s="13" t="s">
        <v>165</v>
      </c>
      <c r="D579" s="3">
        <v>2.4</v>
      </c>
      <c r="E579" s="3">
        <v>0</v>
      </c>
      <c r="F579" s="3">
        <v>0</v>
      </c>
      <c r="G579" s="3"/>
      <c r="H579" s="26"/>
    </row>
    <row r="580" spans="1:8" ht="12.75">
      <c r="A580" s="4"/>
      <c r="B580" s="9" t="s">
        <v>28</v>
      </c>
      <c r="C580" s="13"/>
      <c r="D580" s="3"/>
      <c r="E580" s="3"/>
      <c r="F580" s="3"/>
      <c r="G580" s="3"/>
      <c r="H580" s="26"/>
    </row>
    <row r="581" spans="1:8" ht="12.75">
      <c r="A581" s="4">
        <v>213</v>
      </c>
      <c r="B581" s="5" t="s">
        <v>8</v>
      </c>
      <c r="C581" s="13" t="s">
        <v>117</v>
      </c>
      <c r="D581" s="28">
        <v>111.8</v>
      </c>
      <c r="E581" s="28">
        <v>132.9</v>
      </c>
      <c r="F581" s="28">
        <v>132.9</v>
      </c>
      <c r="G581" s="28"/>
      <c r="H581" s="26"/>
    </row>
    <row r="582" spans="1:8" ht="12.75">
      <c r="A582" s="4"/>
      <c r="B582" s="5"/>
      <c r="C582" s="13" t="s">
        <v>140</v>
      </c>
      <c r="D582" s="28">
        <v>21.1</v>
      </c>
      <c r="E582" s="28"/>
      <c r="F582" s="28"/>
      <c r="G582" s="28"/>
      <c r="H582" s="26"/>
    </row>
    <row r="583" spans="1:8" ht="12.75">
      <c r="A583" s="4"/>
      <c r="B583" s="5"/>
      <c r="C583" s="13" t="s">
        <v>118</v>
      </c>
      <c r="D583" s="28">
        <v>2294.2</v>
      </c>
      <c r="E583" s="28">
        <v>2201.6</v>
      </c>
      <c r="F583" s="28">
        <v>2201.6</v>
      </c>
      <c r="G583" s="28"/>
      <c r="H583" s="26"/>
    </row>
    <row r="584" spans="1:8" ht="12.75">
      <c r="A584" s="4">
        <v>221</v>
      </c>
      <c r="B584" s="5" t="s">
        <v>9</v>
      </c>
      <c r="C584" s="13" t="s">
        <v>119</v>
      </c>
      <c r="D584" s="28">
        <v>44.8</v>
      </c>
      <c r="E584" s="28"/>
      <c r="F584" s="28"/>
      <c r="G584" s="28"/>
      <c r="H584" s="26"/>
    </row>
    <row r="585" spans="1:8" ht="12.75">
      <c r="A585" s="4">
        <v>223</v>
      </c>
      <c r="B585" s="5" t="s">
        <v>11</v>
      </c>
      <c r="C585" s="8"/>
      <c r="D585" s="28">
        <f>SUM(D586:D591)</f>
        <v>2131.5</v>
      </c>
      <c r="E585" s="28">
        <f>SUM(E586:E591)</f>
        <v>565.2</v>
      </c>
      <c r="F585" s="28">
        <f>SUM(F586:F591)</f>
        <v>2314.9</v>
      </c>
      <c r="G585" s="28">
        <f>SUM(G586:G590)</f>
        <v>0</v>
      </c>
      <c r="H585" s="26"/>
    </row>
    <row r="586" spans="1:8" ht="12.75">
      <c r="A586" s="38" t="s">
        <v>12</v>
      </c>
      <c r="B586" s="9" t="s">
        <v>13</v>
      </c>
      <c r="C586" s="13" t="s">
        <v>120</v>
      </c>
      <c r="D586" s="3">
        <v>565.3</v>
      </c>
      <c r="E586" s="3">
        <v>565.2</v>
      </c>
      <c r="F586" s="3">
        <v>565.2</v>
      </c>
      <c r="G586" s="3"/>
      <c r="H586" s="26"/>
    </row>
    <row r="587" spans="1:8" ht="12.75">
      <c r="A587" s="38"/>
      <c r="B587" s="9"/>
      <c r="C587" s="13"/>
      <c r="D587" s="3"/>
      <c r="E587" s="3"/>
      <c r="F587" s="3"/>
      <c r="G587" s="3"/>
      <c r="H587" s="26"/>
    </row>
    <row r="588" spans="1:8" ht="12.75">
      <c r="A588" s="4"/>
      <c r="B588" s="9" t="s">
        <v>14</v>
      </c>
      <c r="C588" s="13" t="s">
        <v>120</v>
      </c>
      <c r="D588" s="3">
        <v>1519.2</v>
      </c>
      <c r="E588" s="3"/>
      <c r="F588" s="3">
        <v>1749.7</v>
      </c>
      <c r="G588" s="3"/>
      <c r="H588" s="26"/>
    </row>
    <row r="589" spans="1:8" ht="12.75">
      <c r="A589" s="4"/>
      <c r="B589" s="9"/>
      <c r="C589" s="13"/>
      <c r="D589" s="3"/>
      <c r="E589" s="3"/>
      <c r="F589" s="3"/>
      <c r="G589" s="3"/>
      <c r="H589" s="26"/>
    </row>
    <row r="590" spans="1:8" ht="12.75">
      <c r="A590" s="4"/>
      <c r="B590" s="9" t="s">
        <v>15</v>
      </c>
      <c r="C590" s="13" t="s">
        <v>120</v>
      </c>
      <c r="D590" s="29">
        <v>37.2</v>
      </c>
      <c r="E590" s="29"/>
      <c r="F590" s="29"/>
      <c r="G590" s="29"/>
      <c r="H590" s="26"/>
    </row>
    <row r="591" spans="1:8" ht="12.75">
      <c r="A591" s="4"/>
      <c r="B591" s="9" t="s">
        <v>72</v>
      </c>
      <c r="C591" s="13" t="s">
        <v>120</v>
      </c>
      <c r="D591" s="29">
        <v>9.8</v>
      </c>
      <c r="E591" s="29"/>
      <c r="F591" s="29"/>
      <c r="G591" s="29"/>
      <c r="H591" s="26"/>
    </row>
    <row r="592" spans="1:8" ht="12.75">
      <c r="A592" s="4">
        <v>225</v>
      </c>
      <c r="B592" s="5" t="s">
        <v>16</v>
      </c>
      <c r="C592" s="13" t="s">
        <v>121</v>
      </c>
      <c r="D592" s="28">
        <f>SUM(D593:D602)</f>
        <v>487.70000000000005</v>
      </c>
      <c r="E592" s="28">
        <f>SUM(E593:E602)</f>
        <v>0</v>
      </c>
      <c r="F592" s="28">
        <f>SUM(F593:F602)</f>
        <v>0</v>
      </c>
      <c r="G592" s="28">
        <f>SUM(G593:G602)</f>
        <v>0</v>
      </c>
      <c r="H592" s="26"/>
    </row>
    <row r="593" spans="2:8" ht="12.75">
      <c r="B593" s="11" t="s">
        <v>91</v>
      </c>
      <c r="C593" s="13"/>
      <c r="D593" s="29">
        <v>2.2</v>
      </c>
      <c r="E593" s="29">
        <v>0</v>
      </c>
      <c r="F593" s="29"/>
      <c r="G593" s="29"/>
      <c r="H593" s="26"/>
    </row>
    <row r="594" spans="2:8" ht="12.75">
      <c r="B594" s="11" t="s">
        <v>147</v>
      </c>
      <c r="C594" s="13"/>
      <c r="D594" s="29">
        <v>288.2</v>
      </c>
      <c r="E594" s="29">
        <v>0</v>
      </c>
      <c r="F594" s="29"/>
      <c r="G594" s="29"/>
      <c r="H594" s="26"/>
    </row>
    <row r="595" spans="2:8" ht="12.75">
      <c r="B595" s="11" t="s">
        <v>68</v>
      </c>
      <c r="C595" s="13"/>
      <c r="D595" s="29">
        <v>15.3</v>
      </c>
      <c r="E595" s="29"/>
      <c r="F595" s="29"/>
      <c r="G595" s="29"/>
      <c r="H595" s="26"/>
    </row>
    <row r="596" spans="2:8" ht="12.75">
      <c r="B596" s="11" t="s">
        <v>90</v>
      </c>
      <c r="C596" s="13"/>
      <c r="D596" s="29">
        <v>12</v>
      </c>
      <c r="E596" s="29"/>
      <c r="F596" s="29"/>
      <c r="G596" s="29"/>
      <c r="H596" s="26"/>
    </row>
    <row r="597" spans="2:8" ht="12.75">
      <c r="B597" s="14" t="s">
        <v>48</v>
      </c>
      <c r="C597" s="13"/>
      <c r="D597" s="29">
        <v>14.2</v>
      </c>
      <c r="E597" s="29"/>
      <c r="F597" s="29"/>
      <c r="G597" s="29"/>
      <c r="H597" s="26"/>
    </row>
    <row r="598" spans="2:8" ht="12.75">
      <c r="B598" s="14" t="s">
        <v>138</v>
      </c>
      <c r="C598" s="13"/>
      <c r="D598" s="29">
        <v>5.1</v>
      </c>
      <c r="E598" s="29">
        <v>0</v>
      </c>
      <c r="F598" s="29">
        <v>0</v>
      </c>
      <c r="G598" s="29"/>
      <c r="H598" s="26"/>
    </row>
    <row r="599" spans="2:8" ht="12.75">
      <c r="B599" s="14" t="s">
        <v>107</v>
      </c>
      <c r="C599" s="13"/>
      <c r="D599" s="29">
        <v>88</v>
      </c>
      <c r="E599" s="29"/>
      <c r="F599" s="29"/>
      <c r="G599" s="29"/>
      <c r="H599" s="26"/>
    </row>
    <row r="600" spans="2:8" ht="12.75">
      <c r="B600" s="14" t="s">
        <v>182</v>
      </c>
      <c r="C600" s="13"/>
      <c r="D600" s="29">
        <v>8.3</v>
      </c>
      <c r="E600" s="29"/>
      <c r="F600" s="29"/>
      <c r="G600" s="29"/>
      <c r="H600" s="26"/>
    </row>
    <row r="601" spans="2:8" ht="12.75">
      <c r="B601" s="14" t="s">
        <v>166</v>
      </c>
      <c r="C601" s="13"/>
      <c r="D601" s="29">
        <v>12.8</v>
      </c>
      <c r="E601" s="29"/>
      <c r="F601" s="29"/>
      <c r="G601" s="29"/>
      <c r="H601" s="26"/>
    </row>
    <row r="602" spans="1:8" ht="12.75">
      <c r="A602" s="30"/>
      <c r="B602" s="31" t="s">
        <v>29</v>
      </c>
      <c r="C602" s="13"/>
      <c r="D602" s="29">
        <v>41.6</v>
      </c>
      <c r="E602" s="29">
        <v>0</v>
      </c>
      <c r="F602" s="29"/>
      <c r="G602" s="29"/>
      <c r="H602" s="26"/>
    </row>
    <row r="603" spans="1:8" ht="12.75">
      <c r="A603" s="4">
        <v>226</v>
      </c>
      <c r="B603" s="5" t="s">
        <v>18</v>
      </c>
      <c r="C603" s="13" t="s">
        <v>122</v>
      </c>
      <c r="D603" s="28">
        <f>SUM(D604:D609)</f>
        <v>187.8</v>
      </c>
      <c r="E603" s="28">
        <f>SUM(E604:E609)</f>
        <v>0</v>
      </c>
      <c r="F603" s="28">
        <f>SUM(F604:F609)</f>
        <v>0</v>
      </c>
      <c r="G603" s="28">
        <f>SUM(G604:G609)</f>
        <v>0</v>
      </c>
      <c r="H603" s="26"/>
    </row>
    <row r="604" spans="1:8" ht="12.75">
      <c r="A604" s="30"/>
      <c r="B604" s="58" t="s">
        <v>208</v>
      </c>
      <c r="C604" s="13"/>
      <c r="D604" s="29">
        <v>6</v>
      </c>
      <c r="E604" s="29">
        <v>0</v>
      </c>
      <c r="F604" s="29">
        <v>0</v>
      </c>
      <c r="G604" s="29"/>
      <c r="H604" s="26"/>
    </row>
    <row r="605" spans="1:8" ht="12.75">
      <c r="A605" s="30"/>
      <c r="B605" s="14" t="s">
        <v>74</v>
      </c>
      <c r="C605" s="13"/>
      <c r="D605" s="29">
        <v>2.8</v>
      </c>
      <c r="E605" s="29"/>
      <c r="F605" s="29"/>
      <c r="G605" s="29"/>
      <c r="H605" s="26"/>
    </row>
    <row r="606" spans="1:8" ht="12.75">
      <c r="A606" s="30"/>
      <c r="B606" s="14" t="s">
        <v>81</v>
      </c>
      <c r="C606" s="13"/>
      <c r="D606" s="29">
        <v>98</v>
      </c>
      <c r="E606" s="29"/>
      <c r="F606" s="29"/>
      <c r="G606" s="29"/>
      <c r="H606" s="26"/>
    </row>
    <row r="607" spans="1:8" ht="12.75">
      <c r="A607" s="30"/>
      <c r="B607" s="14" t="s">
        <v>92</v>
      </c>
      <c r="C607" s="13" t="s">
        <v>184</v>
      </c>
      <c r="D607" s="29">
        <v>50</v>
      </c>
      <c r="E607" s="29">
        <v>0</v>
      </c>
      <c r="F607" s="29">
        <v>0</v>
      </c>
      <c r="G607" s="29"/>
      <c r="H607" s="26"/>
    </row>
    <row r="608" spans="1:8" ht="12.75">
      <c r="A608" s="30"/>
      <c r="B608" s="14" t="s">
        <v>70</v>
      </c>
      <c r="C608" s="13"/>
      <c r="D608" s="29">
        <v>7.6</v>
      </c>
      <c r="E608" s="29">
        <v>0</v>
      </c>
      <c r="F608" s="29"/>
      <c r="G608" s="29"/>
      <c r="H608" s="26"/>
    </row>
    <row r="609" spans="1:8" ht="12.75">
      <c r="A609" s="30"/>
      <c r="B609" s="14" t="s">
        <v>176</v>
      </c>
      <c r="C609" s="13"/>
      <c r="D609" s="29">
        <v>23.4</v>
      </c>
      <c r="E609" s="29"/>
      <c r="F609" s="29"/>
      <c r="G609" s="29"/>
      <c r="H609" s="26"/>
    </row>
    <row r="610" spans="1:8" ht="12.75">
      <c r="A610" s="4">
        <v>290</v>
      </c>
      <c r="B610" s="15" t="s">
        <v>55</v>
      </c>
      <c r="C610" s="32"/>
      <c r="D610" s="28">
        <f>SUM(D611:D614)</f>
        <v>2496.6</v>
      </c>
      <c r="E610" s="28">
        <f>SUM(E611:E614)</f>
        <v>0</v>
      </c>
      <c r="F610" s="28">
        <f>SUM(F611:F614)</f>
        <v>0</v>
      </c>
      <c r="G610" s="28"/>
      <c r="H610" s="26"/>
    </row>
    <row r="611" spans="1:8" ht="12.75">
      <c r="A611" s="4"/>
      <c r="B611" s="15" t="s">
        <v>36</v>
      </c>
      <c r="C611" s="32" t="s">
        <v>167</v>
      </c>
      <c r="D611" s="28">
        <v>2447</v>
      </c>
      <c r="E611" s="28"/>
      <c r="F611" s="28"/>
      <c r="G611" s="28"/>
      <c r="H611" s="26"/>
    </row>
    <row r="612" spans="1:8" ht="12.75">
      <c r="A612" s="4"/>
      <c r="B612" s="15" t="s">
        <v>71</v>
      </c>
      <c r="C612" s="32" t="s">
        <v>167</v>
      </c>
      <c r="D612" s="28">
        <v>35.5</v>
      </c>
      <c r="E612" s="28"/>
      <c r="F612" s="28"/>
      <c r="G612" s="28"/>
      <c r="H612" s="26"/>
    </row>
    <row r="613" spans="1:8" ht="12.75">
      <c r="A613" s="4"/>
      <c r="B613" s="15" t="s">
        <v>137</v>
      </c>
      <c r="C613" s="32" t="s">
        <v>168</v>
      </c>
      <c r="D613" s="28">
        <v>4.1</v>
      </c>
      <c r="E613" s="28"/>
      <c r="F613" s="28"/>
      <c r="G613" s="28"/>
      <c r="H613" s="26"/>
    </row>
    <row r="614" spans="1:8" ht="12.75">
      <c r="A614" s="4"/>
      <c r="B614" s="15" t="s">
        <v>82</v>
      </c>
      <c r="C614" s="32" t="s">
        <v>170</v>
      </c>
      <c r="D614" s="28">
        <v>10</v>
      </c>
      <c r="E614" s="28"/>
      <c r="F614" s="28"/>
      <c r="G614" s="28"/>
      <c r="H614" s="26"/>
    </row>
    <row r="615" spans="1:8" ht="12.75">
      <c r="A615" s="4">
        <v>310</v>
      </c>
      <c r="B615" s="15" t="s">
        <v>56</v>
      </c>
      <c r="C615" s="32" t="s">
        <v>124</v>
      </c>
      <c r="D615" s="28">
        <v>218.3</v>
      </c>
      <c r="E615" s="28">
        <v>218.3</v>
      </c>
      <c r="F615" s="28">
        <v>218.3</v>
      </c>
      <c r="G615" s="28"/>
      <c r="H615" s="26"/>
    </row>
    <row r="616" spans="1:8" ht="12.75">
      <c r="A616" s="4"/>
      <c r="B616" s="15"/>
      <c r="C616" s="13" t="s">
        <v>129</v>
      </c>
      <c r="D616" s="28"/>
      <c r="E616" s="28"/>
      <c r="F616" s="28"/>
      <c r="G616" s="28"/>
      <c r="H616" s="26"/>
    </row>
    <row r="617" spans="1:8" ht="12.75">
      <c r="A617" s="4">
        <v>340</v>
      </c>
      <c r="B617" s="5" t="s">
        <v>21</v>
      </c>
      <c r="C617" s="13"/>
      <c r="D617" s="28">
        <f>SUM(D618:D624)</f>
        <v>651.9</v>
      </c>
      <c r="E617" s="28">
        <f>SUM(E618:E624)</f>
        <v>876.5</v>
      </c>
      <c r="F617" s="28">
        <f>SUM(F618:F624)</f>
        <v>876.5</v>
      </c>
      <c r="G617" s="28">
        <f>SUM(G618:G624)</f>
        <v>0</v>
      </c>
      <c r="H617" s="26"/>
    </row>
    <row r="618" spans="1:8" ht="12.75">
      <c r="A618" s="4" t="s">
        <v>5</v>
      </c>
      <c r="B618" s="9" t="s">
        <v>83</v>
      </c>
      <c r="C618" s="13" t="s">
        <v>177</v>
      </c>
      <c r="D618" s="29">
        <v>20</v>
      </c>
      <c r="E618" s="29"/>
      <c r="F618" s="29"/>
      <c r="G618" s="29"/>
      <c r="H618" s="26"/>
    </row>
    <row r="619" spans="1:8" ht="12.75">
      <c r="A619" s="4"/>
      <c r="B619" s="9" t="s">
        <v>75</v>
      </c>
      <c r="C619" s="13"/>
      <c r="D619" s="29"/>
      <c r="E619" s="29"/>
      <c r="F619" s="29"/>
      <c r="G619" s="29"/>
      <c r="H619" s="26"/>
    </row>
    <row r="620" spans="1:8" ht="12.75">
      <c r="A620" s="4"/>
      <c r="B620" s="9" t="s">
        <v>84</v>
      </c>
      <c r="C620" s="13"/>
      <c r="D620" s="29"/>
      <c r="E620" s="29"/>
      <c r="F620" s="29"/>
      <c r="G620" s="29"/>
      <c r="H620" s="26"/>
    </row>
    <row r="621" spans="1:8" ht="12.75">
      <c r="A621" s="4"/>
      <c r="B621" s="9" t="s">
        <v>85</v>
      </c>
      <c r="C621" s="13"/>
      <c r="D621" s="29"/>
      <c r="E621" s="29"/>
      <c r="F621" s="29"/>
      <c r="G621" s="29"/>
      <c r="H621" s="26"/>
    </row>
    <row r="622" spans="1:8" ht="12.75">
      <c r="A622" s="3"/>
      <c r="B622" s="20" t="s">
        <v>24</v>
      </c>
      <c r="C622" s="13" t="s">
        <v>171</v>
      </c>
      <c r="D622" s="3">
        <v>631.9</v>
      </c>
      <c r="E622" s="3">
        <v>876.5</v>
      </c>
      <c r="F622" s="3">
        <v>876.5</v>
      </c>
      <c r="G622" s="3"/>
      <c r="H622" s="26"/>
    </row>
    <row r="623" spans="1:8" ht="12.75">
      <c r="A623" s="20"/>
      <c r="B623" s="39" t="s">
        <v>33</v>
      </c>
      <c r="C623" s="13"/>
      <c r="D623" s="29">
        <v>0</v>
      </c>
      <c r="E623" s="29"/>
      <c r="F623" s="29"/>
      <c r="G623" s="33"/>
      <c r="H623" s="26"/>
    </row>
    <row r="624" spans="1:8" ht="12.75">
      <c r="A624" s="20"/>
      <c r="B624" s="39" t="s">
        <v>57</v>
      </c>
      <c r="C624" s="13" t="s">
        <v>129</v>
      </c>
      <c r="D624" s="29"/>
      <c r="E624" s="29"/>
      <c r="F624" s="29"/>
      <c r="G624" s="33"/>
      <c r="H624" s="26"/>
    </row>
    <row r="625" spans="1:8" ht="13.5" thickBot="1">
      <c r="A625" s="108" t="s">
        <v>23</v>
      </c>
      <c r="B625" s="109"/>
      <c r="C625" s="21"/>
      <c r="D625" s="34">
        <f>D574+D577+D581+D584+D585+D592+D603+D617+D582+D575+D610+D615+D583+D576+D616</f>
        <v>16684.7</v>
      </c>
      <c r="E625" s="34">
        <f>E574+E577+E581+E584+E585+E592+E603+E617+E582+E575+E610+E615+E583+E576+E616</f>
        <v>11724.5</v>
      </c>
      <c r="F625" s="34">
        <f>F574+F577+F581+F584+F585+F592+F603+F617+F582+F575+F610+F615+F583+F576+F616</f>
        <v>13474.2</v>
      </c>
      <c r="G625" s="34">
        <f>G574+G577+G581+G584+G585+G592+G603+G617+G582+G575+G610+G615+G583+G576+G616</f>
        <v>0</v>
      </c>
      <c r="H625" s="26"/>
    </row>
    <row r="626" spans="3:8" ht="12.75">
      <c r="C626" s="53" t="s">
        <v>126</v>
      </c>
      <c r="D626" s="56">
        <v>1000</v>
      </c>
      <c r="E626" s="56">
        <v>1000</v>
      </c>
      <c r="F626" s="56">
        <v>1000</v>
      </c>
      <c r="H626" s="26"/>
    </row>
    <row r="627" ht="12.75">
      <c r="H627" s="26"/>
    </row>
    <row r="628" spans="3:8" ht="12.75">
      <c r="C628" s="23"/>
      <c r="H628" s="26"/>
    </row>
    <row r="629" spans="3:8" ht="12.75">
      <c r="C629" s="23"/>
      <c r="H629" s="26"/>
    </row>
    <row r="630" spans="3:8" ht="12.75">
      <c r="C630" s="23"/>
      <c r="H630" s="26"/>
    </row>
    <row r="631" spans="3:8" ht="12.75">
      <c r="C631" s="23"/>
      <c r="H631" s="26"/>
    </row>
    <row r="632" spans="3:8" ht="12.75">
      <c r="C632" s="23"/>
      <c r="H632" s="26"/>
    </row>
    <row r="633" spans="3:8" ht="12.75">
      <c r="C633" s="23"/>
      <c r="H633" s="26"/>
    </row>
    <row r="634" spans="3:8" ht="12.75">
      <c r="C634" s="23"/>
      <c r="H634" s="26"/>
    </row>
    <row r="635" spans="3:8" ht="12.75">
      <c r="C635" s="23"/>
      <c r="H635" s="26"/>
    </row>
    <row r="636" spans="3:8" ht="12.75">
      <c r="C636" s="23"/>
      <c r="H636" s="26"/>
    </row>
    <row r="637" ht="12.75">
      <c r="H637" s="26"/>
    </row>
    <row r="638" ht="12.75">
      <c r="H638" s="26"/>
    </row>
    <row r="639" ht="12.75">
      <c r="H639" s="26"/>
    </row>
    <row r="640" ht="12.75">
      <c r="H640" s="26"/>
    </row>
    <row r="641" ht="12.75">
      <c r="H641" s="26"/>
    </row>
    <row r="642" ht="12.75">
      <c r="H642" s="26"/>
    </row>
    <row r="643" ht="12.75">
      <c r="H643" s="26"/>
    </row>
    <row r="644" ht="12.75">
      <c r="H644" s="26"/>
    </row>
    <row r="645" ht="12.75">
      <c r="H645" s="26"/>
    </row>
    <row r="646" ht="12.75">
      <c r="H646" s="26"/>
    </row>
    <row r="647" ht="12.75">
      <c r="H647" s="26"/>
    </row>
    <row r="648" ht="12.75">
      <c r="H648" s="26"/>
    </row>
    <row r="649" ht="12.75">
      <c r="H649" s="26"/>
    </row>
    <row r="650" ht="12.75">
      <c r="H650" s="26"/>
    </row>
    <row r="651" ht="12.75">
      <c r="H651" s="26"/>
    </row>
    <row r="652" ht="12.75">
      <c r="H652" s="26"/>
    </row>
    <row r="653" ht="12.75">
      <c r="H653" s="26"/>
    </row>
    <row r="654" ht="12.75">
      <c r="H654" s="26"/>
    </row>
    <row r="655" ht="12.75">
      <c r="H655" s="26"/>
    </row>
    <row r="656" ht="12.75">
      <c r="H656" s="26"/>
    </row>
    <row r="657" ht="12.75">
      <c r="H657" s="26"/>
    </row>
    <row r="658" ht="12.75">
      <c r="H658" s="26"/>
    </row>
    <row r="659" ht="12.75">
      <c r="H659" s="26"/>
    </row>
    <row r="660" ht="12.75">
      <c r="H660" s="26"/>
    </row>
    <row r="661" ht="12.75">
      <c r="H661" s="26"/>
    </row>
    <row r="662" ht="12.75">
      <c r="H662" s="26"/>
    </row>
    <row r="663" ht="12.75">
      <c r="H663" s="26"/>
    </row>
    <row r="664" ht="12.75">
      <c r="H664" s="26"/>
    </row>
    <row r="665" ht="12.75">
      <c r="H665" s="26"/>
    </row>
    <row r="666" ht="12.75">
      <c r="H666" s="26"/>
    </row>
    <row r="667" ht="12.75">
      <c r="H667" s="26"/>
    </row>
    <row r="668" ht="12.75">
      <c r="H668" s="26"/>
    </row>
    <row r="669" ht="12.75">
      <c r="H669" s="26"/>
    </row>
    <row r="670" ht="12.75">
      <c r="H670" s="26"/>
    </row>
    <row r="671" ht="12.75">
      <c r="H671" s="26"/>
    </row>
    <row r="672" ht="12.75">
      <c r="H672" s="26"/>
    </row>
    <row r="673" ht="12.75">
      <c r="H673" s="26"/>
    </row>
    <row r="674" ht="12.75">
      <c r="H674" s="26"/>
    </row>
    <row r="675" ht="12.75">
      <c r="H675" s="26"/>
    </row>
    <row r="676" ht="12.75">
      <c r="H676" s="26"/>
    </row>
    <row r="677" ht="12.75">
      <c r="H677" s="26"/>
    </row>
    <row r="678" ht="12.75">
      <c r="H678" s="26"/>
    </row>
    <row r="679" ht="12.75">
      <c r="H679" s="26"/>
    </row>
    <row r="680" ht="12.75">
      <c r="H680" s="26"/>
    </row>
    <row r="681" ht="12.75">
      <c r="H681" s="26"/>
    </row>
    <row r="682" ht="12.75">
      <c r="H682" s="26"/>
    </row>
    <row r="683" ht="12.75">
      <c r="H683" s="26"/>
    </row>
    <row r="684" ht="12.75">
      <c r="H684" s="26"/>
    </row>
    <row r="685" ht="12.75">
      <c r="H685" s="26"/>
    </row>
    <row r="686" ht="12.75">
      <c r="H686" s="26"/>
    </row>
    <row r="687" ht="12.75">
      <c r="H687" s="26"/>
    </row>
    <row r="688" ht="12.75">
      <c r="H688" s="26"/>
    </row>
    <row r="689" ht="12.75">
      <c r="H689" s="26"/>
    </row>
    <row r="690" ht="12.75">
      <c r="H690" s="26"/>
    </row>
    <row r="691" ht="12.75">
      <c r="H691" s="26"/>
    </row>
    <row r="692" ht="12.75">
      <c r="H692" s="26"/>
    </row>
    <row r="693" ht="12.75">
      <c r="H693" s="26"/>
    </row>
    <row r="694" ht="12.75">
      <c r="H694" s="26"/>
    </row>
    <row r="695" ht="12.75">
      <c r="H695" s="26"/>
    </row>
    <row r="696" ht="12.75">
      <c r="H696" s="26"/>
    </row>
    <row r="697" ht="12.75">
      <c r="H697" s="26"/>
    </row>
    <row r="698" ht="12.75">
      <c r="H698" s="26"/>
    </row>
    <row r="699" ht="12.75">
      <c r="H699" s="26"/>
    </row>
    <row r="700" ht="12.75">
      <c r="H700" s="26"/>
    </row>
    <row r="701" ht="12.75">
      <c r="H701" s="26"/>
    </row>
    <row r="702" ht="12.75">
      <c r="H702" s="26"/>
    </row>
    <row r="703" ht="12.75">
      <c r="H703" s="26"/>
    </row>
    <row r="704" ht="12.75">
      <c r="H704" s="26"/>
    </row>
    <row r="705" ht="12.75">
      <c r="H705" s="26"/>
    </row>
    <row r="706" ht="12.75">
      <c r="H706" s="26"/>
    </row>
    <row r="707" ht="12.75">
      <c r="H707" s="26"/>
    </row>
    <row r="708" ht="12.75">
      <c r="H708" s="26"/>
    </row>
    <row r="709" ht="12.75">
      <c r="H709" s="26"/>
    </row>
    <row r="710" ht="12.75">
      <c r="H710" s="26"/>
    </row>
    <row r="711" ht="12.75">
      <c r="H711" s="26"/>
    </row>
    <row r="712" ht="12.75">
      <c r="H712" s="26"/>
    </row>
  </sheetData>
  <sheetProtection/>
  <mergeCells count="67">
    <mergeCell ref="B500:F500"/>
    <mergeCell ref="A502:G502"/>
    <mergeCell ref="D505:G505"/>
    <mergeCell ref="A505:A506"/>
    <mergeCell ref="D214:G214"/>
    <mergeCell ref="D288:G288"/>
    <mergeCell ref="A214:A215"/>
    <mergeCell ref="B214:B215"/>
    <mergeCell ref="C505:C506"/>
    <mergeCell ref="C359:D359"/>
    <mergeCell ref="A553:B553"/>
    <mergeCell ref="A433:A434"/>
    <mergeCell ref="B433:B434"/>
    <mergeCell ref="C433:C434"/>
    <mergeCell ref="C503:D503"/>
    <mergeCell ref="B361:B362"/>
    <mergeCell ref="C361:C362"/>
    <mergeCell ref="D361:G361"/>
    <mergeCell ref="B505:B506"/>
    <mergeCell ref="C431:D431"/>
    <mergeCell ref="A190:B190"/>
    <mergeCell ref="A262:B262"/>
    <mergeCell ref="A333:B333"/>
    <mergeCell ref="B210:F210"/>
    <mergeCell ref="A211:G211"/>
    <mergeCell ref="C288:C289"/>
    <mergeCell ref="B283:F283"/>
    <mergeCell ref="D433:G433"/>
    <mergeCell ref="A481:B481"/>
    <mergeCell ref="B428:F428"/>
    <mergeCell ref="A430:G430"/>
    <mergeCell ref="A408:B408"/>
    <mergeCell ref="A358:G358"/>
    <mergeCell ref="A361:A362"/>
    <mergeCell ref="A142:G142"/>
    <mergeCell ref="A145:A146"/>
    <mergeCell ref="B145:B146"/>
    <mergeCell ref="C145:C146"/>
    <mergeCell ref="D145:G145"/>
    <mergeCell ref="B356:F356"/>
    <mergeCell ref="C214:C215"/>
    <mergeCell ref="A285:G285"/>
    <mergeCell ref="A288:A289"/>
    <mergeCell ref="B288:B289"/>
    <mergeCell ref="A54:B54"/>
    <mergeCell ref="B74:F74"/>
    <mergeCell ref="A75:G75"/>
    <mergeCell ref="D78:G78"/>
    <mergeCell ref="B141:F141"/>
    <mergeCell ref="A78:A79"/>
    <mergeCell ref="B78:B79"/>
    <mergeCell ref="C78:C79"/>
    <mergeCell ref="A125:B125"/>
    <mergeCell ref="B1:F1"/>
    <mergeCell ref="A2:G2"/>
    <mergeCell ref="A5:A6"/>
    <mergeCell ref="B5:B6"/>
    <mergeCell ref="C5:C6"/>
    <mergeCell ref="D5:G5"/>
    <mergeCell ref="A625:B625"/>
    <mergeCell ref="B567:F567"/>
    <mergeCell ref="A569:G569"/>
    <mergeCell ref="C570:D570"/>
    <mergeCell ref="A572:A573"/>
    <mergeCell ref="B572:B573"/>
    <mergeCell ref="C572:C573"/>
    <mergeCell ref="D572:G572"/>
  </mergeCells>
  <printOptions/>
  <pageMargins left="0.75" right="0.75" top="1" bottom="1" header="0.5" footer="0.5"/>
  <pageSetup horizontalDpi="600" verticalDpi="600" orientation="portrait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33" sqref="A33:B33"/>
    </sheetView>
  </sheetViews>
  <sheetFormatPr defaultColWidth="9.00390625" defaultRowHeight="12.75"/>
  <cols>
    <col min="1" max="1" width="6.00390625" style="0" customWidth="1"/>
    <col min="2" max="2" width="25.625" style="0" customWidth="1"/>
    <col min="3" max="3" width="34.875" style="0" customWidth="1"/>
    <col min="4" max="4" width="10.625" style="0" customWidth="1"/>
    <col min="5" max="5" width="0.12890625" style="0" hidden="1" customWidth="1"/>
    <col min="6" max="6" width="8.25390625" style="0" customWidth="1"/>
    <col min="7" max="7" width="9.00390625" style="0" customWidth="1"/>
  </cols>
  <sheetData>
    <row r="1" spans="1:7" ht="22.5">
      <c r="A1" s="98" t="s">
        <v>158</v>
      </c>
      <c r="B1" s="98"/>
      <c r="C1" s="98"/>
      <c r="D1" s="98"/>
      <c r="E1" s="98"/>
      <c r="F1" s="98"/>
      <c r="G1" s="98"/>
    </row>
    <row r="2" spans="1:7" ht="18">
      <c r="A2" s="97" t="s">
        <v>95</v>
      </c>
      <c r="B2" s="97"/>
      <c r="C2" s="97"/>
      <c r="D2" s="97"/>
      <c r="E2" s="97"/>
      <c r="F2" s="97"/>
      <c r="G2" s="97"/>
    </row>
    <row r="3" spans="1:7" ht="18">
      <c r="A3" s="1"/>
      <c r="B3" s="1"/>
      <c r="C3" s="97" t="s">
        <v>96</v>
      </c>
      <c r="D3" s="97"/>
      <c r="E3" s="1"/>
      <c r="F3" s="1"/>
      <c r="G3" s="1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99" t="s">
        <v>0</v>
      </c>
      <c r="B5" s="101" t="s">
        <v>1</v>
      </c>
      <c r="C5" s="101" t="s">
        <v>2</v>
      </c>
      <c r="D5" s="105"/>
      <c r="E5" s="106"/>
      <c r="F5" s="106"/>
      <c r="G5" s="107"/>
    </row>
    <row r="6" spans="1:7" ht="12.75">
      <c r="A6" s="100"/>
      <c r="B6" s="102"/>
      <c r="C6" s="102"/>
      <c r="D6" s="3">
        <v>2019</v>
      </c>
      <c r="E6" s="3">
        <v>2</v>
      </c>
      <c r="F6" s="3">
        <v>2020</v>
      </c>
      <c r="G6" s="3">
        <v>2021</v>
      </c>
    </row>
    <row r="7" spans="1:7" ht="15">
      <c r="A7" s="4">
        <v>211</v>
      </c>
      <c r="B7" s="5" t="s">
        <v>3</v>
      </c>
      <c r="C7" s="6"/>
      <c r="D7" s="7"/>
      <c r="E7" s="7"/>
      <c r="F7" s="7"/>
      <c r="G7" s="7"/>
    </row>
    <row r="8" spans="1:7" ht="15">
      <c r="A8" s="4">
        <v>211</v>
      </c>
      <c r="B8" s="5" t="s">
        <v>3</v>
      </c>
      <c r="C8" s="6" t="s">
        <v>109</v>
      </c>
      <c r="D8" s="42">
        <v>1046.4</v>
      </c>
      <c r="E8" s="42"/>
      <c r="F8" s="42">
        <v>0</v>
      </c>
      <c r="G8" s="42">
        <v>0</v>
      </c>
    </row>
    <row r="9" spans="1:7" ht="15">
      <c r="A9" s="4"/>
      <c r="B9" s="5" t="s">
        <v>3</v>
      </c>
      <c r="C9" s="6" t="s">
        <v>110</v>
      </c>
      <c r="D9" s="42">
        <v>7995.8</v>
      </c>
      <c r="E9" s="42"/>
      <c r="F9" s="42">
        <v>8647.2</v>
      </c>
      <c r="G9" s="42">
        <v>8647.2</v>
      </c>
    </row>
    <row r="10" spans="1:7" ht="12.75">
      <c r="A10" s="4">
        <v>212</v>
      </c>
      <c r="B10" s="5" t="s">
        <v>4</v>
      </c>
      <c r="C10" s="8"/>
      <c r="D10" s="27">
        <f>SUM(D11:D12)</f>
        <v>1.8</v>
      </c>
      <c r="E10" s="27">
        <f>SUM(E11:E12)</f>
        <v>0</v>
      </c>
      <c r="F10" s="27"/>
      <c r="G10" s="27"/>
    </row>
    <row r="11" spans="1:7" ht="14.25">
      <c r="A11" s="4" t="s">
        <v>5</v>
      </c>
      <c r="B11" s="9" t="s">
        <v>6</v>
      </c>
      <c r="C11" s="6"/>
      <c r="D11" s="10">
        <v>0</v>
      </c>
      <c r="E11" s="10"/>
      <c r="F11" s="10">
        <v>0</v>
      </c>
      <c r="G11" s="10">
        <v>0</v>
      </c>
    </row>
    <row r="12" spans="1:7" ht="14.25">
      <c r="A12" s="4"/>
      <c r="B12" s="9" t="s">
        <v>7</v>
      </c>
      <c r="C12" s="6" t="s">
        <v>185</v>
      </c>
      <c r="D12" s="10">
        <v>1.8</v>
      </c>
      <c r="E12" s="10"/>
      <c r="F12" s="10">
        <v>0</v>
      </c>
      <c r="G12" s="10">
        <v>0</v>
      </c>
    </row>
    <row r="13" spans="1:7" ht="15">
      <c r="A13" s="4">
        <v>213</v>
      </c>
      <c r="B13" s="5" t="s">
        <v>8</v>
      </c>
      <c r="C13" s="6" t="s">
        <v>108</v>
      </c>
      <c r="D13" s="7">
        <v>316</v>
      </c>
      <c r="E13" s="7"/>
      <c r="F13" s="7">
        <v>0</v>
      </c>
      <c r="G13" s="7">
        <v>0</v>
      </c>
    </row>
    <row r="14" spans="1:7" ht="15">
      <c r="A14" s="4">
        <v>213</v>
      </c>
      <c r="B14" s="5" t="s">
        <v>8</v>
      </c>
      <c r="C14" s="6" t="s">
        <v>111</v>
      </c>
      <c r="D14" s="42">
        <v>2414.7</v>
      </c>
      <c r="E14" s="42"/>
      <c r="F14" s="42">
        <v>2611.4</v>
      </c>
      <c r="G14" s="42">
        <v>2611.4</v>
      </c>
    </row>
    <row r="15" spans="1:7" ht="15">
      <c r="A15" s="4">
        <v>221</v>
      </c>
      <c r="B15" s="5" t="s">
        <v>9</v>
      </c>
      <c r="C15" s="6" t="s">
        <v>112</v>
      </c>
      <c r="D15" s="7">
        <v>53.8</v>
      </c>
      <c r="E15" s="7"/>
      <c r="F15" s="7"/>
      <c r="G15" s="7"/>
    </row>
    <row r="16" spans="1:7" ht="12.75">
      <c r="A16" s="4">
        <v>223</v>
      </c>
      <c r="B16" s="5" t="s">
        <v>11</v>
      </c>
      <c r="C16" s="8"/>
      <c r="D16" s="27">
        <f>SUM(D17:D20)</f>
        <v>463.3</v>
      </c>
      <c r="E16" s="27">
        <f>SUM(E17:E20)</f>
        <v>0</v>
      </c>
      <c r="F16" s="27">
        <f>SUM(F17:F20)</f>
        <v>742.5</v>
      </c>
      <c r="G16" s="27">
        <f>SUM(G17:G20)</f>
        <v>742.5</v>
      </c>
    </row>
    <row r="17" spans="1:7" ht="14.25">
      <c r="A17" s="4" t="s">
        <v>12</v>
      </c>
      <c r="B17" s="9" t="s">
        <v>13</v>
      </c>
      <c r="C17" s="6" t="s">
        <v>113</v>
      </c>
      <c r="D17" s="43">
        <v>326.3</v>
      </c>
      <c r="E17" s="43"/>
      <c r="F17" s="43">
        <v>560.2</v>
      </c>
      <c r="G17" s="43">
        <v>560.2</v>
      </c>
    </row>
    <row r="18" spans="1:7" ht="14.25">
      <c r="A18" s="4"/>
      <c r="B18" s="9" t="s">
        <v>14</v>
      </c>
      <c r="C18" s="6" t="s">
        <v>113</v>
      </c>
      <c r="D18" s="10">
        <v>110.8</v>
      </c>
      <c r="E18" s="10"/>
      <c r="F18" s="10">
        <v>182.3</v>
      </c>
      <c r="G18" s="10">
        <v>182.3</v>
      </c>
    </row>
    <row r="19" spans="1:7" ht="14.25">
      <c r="A19" s="4"/>
      <c r="B19" s="9" t="s">
        <v>15</v>
      </c>
      <c r="C19" s="6" t="s">
        <v>113</v>
      </c>
      <c r="D19" s="10">
        <v>20.2</v>
      </c>
      <c r="E19" s="10"/>
      <c r="F19" s="10"/>
      <c r="G19" s="10"/>
    </row>
    <row r="20" spans="1:7" ht="14.25">
      <c r="A20" s="4"/>
      <c r="B20" s="9" t="s">
        <v>25</v>
      </c>
      <c r="C20" s="6" t="s">
        <v>113</v>
      </c>
      <c r="D20" s="43">
        <v>6</v>
      </c>
      <c r="E20" s="43"/>
      <c r="F20" s="43"/>
      <c r="G20" s="43"/>
    </row>
    <row r="21" spans="1:7" ht="12.75">
      <c r="A21" s="4">
        <v>225</v>
      </c>
      <c r="B21" s="5" t="s">
        <v>16</v>
      </c>
      <c r="C21" s="6" t="s">
        <v>114</v>
      </c>
      <c r="D21" s="27">
        <f>SUM(D22:D31)</f>
        <v>154.7</v>
      </c>
      <c r="E21" s="27">
        <f>SUM(E22:E31)</f>
        <v>0</v>
      </c>
      <c r="F21" s="27">
        <f>SUM(F22:F31)</f>
        <v>0</v>
      </c>
      <c r="G21" s="27">
        <f>SUM(G22:G31)</f>
        <v>0</v>
      </c>
    </row>
    <row r="22" spans="1:7" ht="14.25">
      <c r="A22" s="116" t="s">
        <v>34</v>
      </c>
      <c r="B22" s="117"/>
      <c r="C22" s="12"/>
      <c r="D22" s="10">
        <v>27.2</v>
      </c>
      <c r="E22" s="10"/>
      <c r="F22" s="10"/>
      <c r="G22" s="10"/>
    </row>
    <row r="23" spans="1:7" ht="14.25">
      <c r="A23" s="116" t="s">
        <v>17</v>
      </c>
      <c r="B23" s="117"/>
      <c r="C23" s="13"/>
      <c r="D23" s="10">
        <v>18</v>
      </c>
      <c r="E23" s="10"/>
      <c r="F23" s="10"/>
      <c r="G23" s="10"/>
    </row>
    <row r="24" spans="1:7" ht="14.25">
      <c r="A24" s="31"/>
      <c r="B24" s="44" t="s">
        <v>52</v>
      </c>
      <c r="C24" s="13"/>
      <c r="D24" s="10">
        <v>12</v>
      </c>
      <c r="E24" s="10"/>
      <c r="F24" s="10"/>
      <c r="G24" s="10"/>
    </row>
    <row r="25" spans="1:7" ht="14.25">
      <c r="A25" s="31"/>
      <c r="B25" s="44" t="s">
        <v>148</v>
      </c>
      <c r="C25" s="13"/>
      <c r="D25" s="10">
        <v>14.5</v>
      </c>
      <c r="E25" s="10"/>
      <c r="F25" s="10"/>
      <c r="G25" s="10"/>
    </row>
    <row r="26" spans="1:7" ht="14.25">
      <c r="A26" s="31"/>
      <c r="B26" s="44" t="s">
        <v>138</v>
      </c>
      <c r="C26" s="13"/>
      <c r="D26" s="10">
        <v>6</v>
      </c>
      <c r="E26" s="10"/>
      <c r="F26" s="10"/>
      <c r="G26" s="10"/>
    </row>
    <row r="27" spans="1:7" ht="14.25">
      <c r="A27" s="4"/>
      <c r="B27" s="44" t="s">
        <v>53</v>
      </c>
      <c r="C27" s="13"/>
      <c r="D27" s="10">
        <v>13</v>
      </c>
      <c r="E27" s="10"/>
      <c r="F27" s="10"/>
      <c r="G27" s="10"/>
    </row>
    <row r="28" spans="1:7" ht="14.25">
      <c r="A28" s="4"/>
      <c r="B28" s="44" t="s">
        <v>166</v>
      </c>
      <c r="C28" s="13"/>
      <c r="D28" s="10">
        <v>12.7</v>
      </c>
      <c r="E28" s="10"/>
      <c r="F28" s="10"/>
      <c r="G28" s="10"/>
    </row>
    <row r="29" spans="1:7" ht="14.25">
      <c r="A29" s="4"/>
      <c r="B29" s="44" t="s">
        <v>68</v>
      </c>
      <c r="C29" s="13"/>
      <c r="D29" s="10">
        <v>2.3</v>
      </c>
      <c r="E29" s="10"/>
      <c r="F29" s="10"/>
      <c r="G29" s="10"/>
    </row>
    <row r="30" spans="1:7" ht="14.25">
      <c r="A30" s="4"/>
      <c r="B30" s="14" t="s">
        <v>69</v>
      </c>
      <c r="C30" s="51"/>
      <c r="D30" s="10">
        <v>9</v>
      </c>
      <c r="E30" s="10"/>
      <c r="F30" s="10"/>
      <c r="G30" s="10"/>
    </row>
    <row r="31" spans="1:7" ht="14.25">
      <c r="A31" s="118" t="s">
        <v>99</v>
      </c>
      <c r="B31" s="119"/>
      <c r="C31" s="13"/>
      <c r="D31" s="10">
        <v>40</v>
      </c>
      <c r="E31" s="43"/>
      <c r="F31" s="43"/>
      <c r="G31" s="43"/>
    </row>
    <row r="32" spans="1:7" ht="12.75">
      <c r="A32" s="4">
        <v>226</v>
      </c>
      <c r="B32" s="5" t="s">
        <v>18</v>
      </c>
      <c r="C32" s="6" t="s">
        <v>115</v>
      </c>
      <c r="D32" s="27">
        <f>SUM(D33:D37)</f>
        <v>165.5</v>
      </c>
      <c r="E32" s="27">
        <f>SUM(E33:E37)</f>
        <v>0</v>
      </c>
      <c r="F32" s="27">
        <f>SUM(F33:F37)</f>
        <v>0</v>
      </c>
      <c r="G32" s="27">
        <f>SUM(G33:G37)</f>
        <v>0</v>
      </c>
    </row>
    <row r="33" spans="1:7" ht="14.25">
      <c r="A33" s="120" t="s">
        <v>208</v>
      </c>
      <c r="B33" s="121"/>
      <c r="C33" s="13"/>
      <c r="D33" s="10">
        <v>6</v>
      </c>
      <c r="E33" s="10"/>
      <c r="F33" s="10"/>
      <c r="G33" s="10"/>
    </row>
    <row r="34" spans="1:7" ht="14.25">
      <c r="A34" s="122" t="s">
        <v>188</v>
      </c>
      <c r="B34" s="123"/>
      <c r="C34" s="13"/>
      <c r="D34" s="10">
        <v>33</v>
      </c>
      <c r="E34" s="43"/>
      <c r="F34" s="43"/>
      <c r="G34" s="46"/>
    </row>
    <row r="35" spans="1:7" ht="14.25">
      <c r="A35" s="57"/>
      <c r="B35" s="47" t="s">
        <v>81</v>
      </c>
      <c r="C35" s="6" t="s">
        <v>115</v>
      </c>
      <c r="D35" s="10">
        <v>93.9</v>
      </c>
      <c r="E35" s="10"/>
      <c r="F35" s="10"/>
      <c r="G35" s="10"/>
    </row>
    <row r="36" spans="1:7" ht="14.25">
      <c r="A36" s="57"/>
      <c r="B36" s="47" t="s">
        <v>94</v>
      </c>
      <c r="C36" s="6" t="s">
        <v>187</v>
      </c>
      <c r="D36" s="10">
        <v>17.6</v>
      </c>
      <c r="E36" s="10"/>
      <c r="F36" s="10"/>
      <c r="G36" s="10"/>
    </row>
    <row r="37" spans="1:7" ht="14.25">
      <c r="A37" s="57"/>
      <c r="B37" s="47" t="s">
        <v>101</v>
      </c>
      <c r="C37" s="13"/>
      <c r="D37" s="10">
        <v>15</v>
      </c>
      <c r="E37" s="10"/>
      <c r="F37" s="10"/>
      <c r="G37" s="10"/>
    </row>
    <row r="38" spans="1:7" ht="12.75">
      <c r="A38" s="4">
        <v>290</v>
      </c>
      <c r="B38" s="25" t="s">
        <v>55</v>
      </c>
      <c r="C38" s="16"/>
      <c r="D38" s="27">
        <f>SUM(D39:D44)</f>
        <v>178.3</v>
      </c>
      <c r="E38" s="27">
        <f>SUM(E39:E44)</f>
        <v>0</v>
      </c>
      <c r="F38" s="27">
        <f>SUM(F39:F44)</f>
        <v>0</v>
      </c>
      <c r="G38" s="27">
        <f>SUM(G39:G44)</f>
        <v>0</v>
      </c>
    </row>
    <row r="39" spans="1:7" ht="14.25">
      <c r="A39" s="4"/>
      <c r="B39" s="58" t="s">
        <v>36</v>
      </c>
      <c r="C39" s="16" t="s">
        <v>189</v>
      </c>
      <c r="D39" s="10">
        <v>20.1</v>
      </c>
      <c r="E39" s="10"/>
      <c r="F39" s="10"/>
      <c r="G39" s="10"/>
    </row>
    <row r="40" spans="1:7" ht="14.25">
      <c r="A40" s="4"/>
      <c r="B40" s="58" t="s">
        <v>71</v>
      </c>
      <c r="C40" s="16" t="s">
        <v>189</v>
      </c>
      <c r="D40" s="10">
        <v>50.1</v>
      </c>
      <c r="E40" s="10"/>
      <c r="F40" s="10"/>
      <c r="G40" s="10"/>
    </row>
    <row r="41" spans="1:7" ht="14.25">
      <c r="A41" s="4"/>
      <c r="B41" s="58" t="s">
        <v>35</v>
      </c>
      <c r="C41" s="16" t="s">
        <v>190</v>
      </c>
      <c r="D41" s="10">
        <v>6.3</v>
      </c>
      <c r="E41" s="10"/>
      <c r="F41" s="10"/>
      <c r="G41" s="10"/>
    </row>
    <row r="42" spans="1:7" ht="14.25">
      <c r="A42" s="4"/>
      <c r="B42" s="58" t="s">
        <v>137</v>
      </c>
      <c r="C42" s="16" t="s">
        <v>191</v>
      </c>
      <c r="D42" s="10">
        <v>1.8</v>
      </c>
      <c r="E42" s="10"/>
      <c r="F42" s="10"/>
      <c r="G42" s="10"/>
    </row>
    <row r="43" spans="1:7" ht="14.25">
      <c r="A43" s="4"/>
      <c r="B43" s="58" t="s">
        <v>93</v>
      </c>
      <c r="C43" s="16" t="s">
        <v>192</v>
      </c>
      <c r="D43" s="10">
        <v>90</v>
      </c>
      <c r="E43" s="10"/>
      <c r="F43" s="10"/>
      <c r="G43" s="10"/>
    </row>
    <row r="44" spans="1:7" ht="14.25">
      <c r="A44" s="4"/>
      <c r="B44" s="58" t="s">
        <v>169</v>
      </c>
      <c r="C44" s="16" t="s">
        <v>190</v>
      </c>
      <c r="D44" s="10">
        <v>10</v>
      </c>
      <c r="E44" s="10"/>
      <c r="F44" s="10"/>
      <c r="G44" s="10"/>
    </row>
    <row r="45" spans="1:7" ht="14.25">
      <c r="A45" s="17"/>
      <c r="B45" s="18" t="s">
        <v>20</v>
      </c>
      <c r="C45" s="6"/>
      <c r="D45" s="19">
        <v>0</v>
      </c>
      <c r="E45" s="19"/>
      <c r="F45" s="19"/>
      <c r="G45" s="19"/>
    </row>
    <row r="46" spans="1:7" ht="12.75">
      <c r="A46" s="4">
        <v>340</v>
      </c>
      <c r="B46" s="5" t="s">
        <v>21</v>
      </c>
      <c r="C46" s="13"/>
      <c r="D46" s="27">
        <f>SUM(D47:D50)</f>
        <v>966</v>
      </c>
      <c r="E46" s="27">
        <f>SUM(E47:E50)</f>
        <v>0</v>
      </c>
      <c r="F46" s="27">
        <f>SUM(F47:F50)</f>
        <v>0</v>
      </c>
      <c r="G46" s="27">
        <f>SUM(G47:G50)</f>
        <v>0</v>
      </c>
    </row>
    <row r="47" spans="1:7" ht="14.25">
      <c r="A47" s="4"/>
      <c r="B47" s="9" t="s">
        <v>22</v>
      </c>
      <c r="C47" s="6" t="s">
        <v>193</v>
      </c>
      <c r="D47" s="10">
        <v>560.8</v>
      </c>
      <c r="E47" s="10"/>
      <c r="F47" s="10"/>
      <c r="G47" s="10"/>
    </row>
    <row r="48" spans="1:7" ht="14.25">
      <c r="A48" s="4"/>
      <c r="B48" s="9" t="s">
        <v>100</v>
      </c>
      <c r="C48" s="6" t="s">
        <v>194</v>
      </c>
      <c r="D48" s="10">
        <v>90</v>
      </c>
      <c r="E48" s="10"/>
      <c r="F48" s="10"/>
      <c r="G48" s="10"/>
    </row>
    <row r="49" spans="1:7" ht="14.25">
      <c r="A49" s="4"/>
      <c r="B49" s="9" t="s">
        <v>57</v>
      </c>
      <c r="C49" s="6" t="s">
        <v>195</v>
      </c>
      <c r="D49" s="10">
        <v>249.2</v>
      </c>
      <c r="E49" s="10"/>
      <c r="F49" s="10"/>
      <c r="G49" s="10"/>
    </row>
    <row r="50" spans="1:7" ht="14.25">
      <c r="A50" s="4"/>
      <c r="B50" s="9" t="s">
        <v>26</v>
      </c>
      <c r="C50" s="6" t="s">
        <v>161</v>
      </c>
      <c r="D50" s="10">
        <v>66</v>
      </c>
      <c r="E50" s="10"/>
      <c r="F50" s="43"/>
      <c r="G50" s="46"/>
    </row>
    <row r="51" spans="1:7" ht="15.75" thickBot="1">
      <c r="A51" s="103" t="s">
        <v>23</v>
      </c>
      <c r="B51" s="104"/>
      <c r="C51" s="21"/>
      <c r="D51" s="45">
        <f>D7+D8+D10+D14+D15+D16+D21+D32+D38+D46+D9+D13</f>
        <v>13756.3</v>
      </c>
      <c r="E51" s="45">
        <f>E7+E8+E10+E14+E15+E16+E21+E32+E38+E46+E9+E13</f>
        <v>0</v>
      </c>
      <c r="F51" s="45">
        <f>F7+F8+F10+F14+F15+F16+F21+F32+F38+F46+F9+F13</f>
        <v>12001.1</v>
      </c>
      <c r="G51" s="45">
        <f>G7+G8+G10+G14+G15+G16+G21+G32+G38+G46+G9+G13</f>
        <v>12001.1</v>
      </c>
    </row>
    <row r="52" spans="1:7" ht="12.75">
      <c r="A52" s="2"/>
      <c r="B52" s="2"/>
      <c r="C52" s="52" t="s">
        <v>199</v>
      </c>
      <c r="D52" s="69">
        <v>15</v>
      </c>
      <c r="E52" s="69"/>
      <c r="F52" s="69">
        <v>25</v>
      </c>
      <c r="G52" s="69">
        <v>25</v>
      </c>
    </row>
    <row r="53" spans="3:7" ht="12.75">
      <c r="C53" s="52" t="s">
        <v>200</v>
      </c>
      <c r="D53" s="70">
        <v>25</v>
      </c>
      <c r="E53" s="71"/>
      <c r="F53" s="71">
        <v>25</v>
      </c>
      <c r="G53" s="71">
        <v>25</v>
      </c>
    </row>
    <row r="54" spans="3:7" ht="12.75">
      <c r="C54" s="52" t="s">
        <v>132</v>
      </c>
      <c r="D54" s="70">
        <v>23</v>
      </c>
      <c r="E54" s="71"/>
      <c r="F54" s="71">
        <v>30</v>
      </c>
      <c r="G54" s="71">
        <v>30</v>
      </c>
    </row>
    <row r="55" spans="3:7" ht="12.75">
      <c r="C55" s="52" t="s">
        <v>201</v>
      </c>
      <c r="D55" s="70">
        <v>33.5</v>
      </c>
      <c r="E55" s="71"/>
      <c r="F55" s="71">
        <v>48.7</v>
      </c>
      <c r="G55" s="71">
        <v>48.7</v>
      </c>
    </row>
    <row r="56" spans="3:7" ht="12.75">
      <c r="C56" s="52" t="s">
        <v>133</v>
      </c>
      <c r="D56" s="70">
        <v>39.9</v>
      </c>
      <c r="E56" s="71"/>
      <c r="F56" s="71">
        <v>53.2</v>
      </c>
      <c r="G56" s="71">
        <v>53.2</v>
      </c>
    </row>
    <row r="57" spans="3:7" ht="12.75">
      <c r="C57" s="52" t="s">
        <v>134</v>
      </c>
      <c r="D57" s="70">
        <v>12.1</v>
      </c>
      <c r="E57" s="71"/>
      <c r="F57" s="71">
        <v>16.1</v>
      </c>
      <c r="G57" s="71">
        <v>16.1</v>
      </c>
    </row>
    <row r="58" spans="3:7" ht="12.75">
      <c r="C58" s="52" t="s">
        <v>151</v>
      </c>
      <c r="D58" s="70">
        <v>148.5</v>
      </c>
      <c r="E58" s="71"/>
      <c r="F58" s="71">
        <v>198</v>
      </c>
      <c r="G58" s="71">
        <v>198</v>
      </c>
    </row>
    <row r="59" spans="1:7" ht="22.5">
      <c r="A59" s="98" t="s">
        <v>158</v>
      </c>
      <c r="B59" s="98"/>
      <c r="C59" s="98"/>
      <c r="D59" s="98"/>
      <c r="E59" s="98"/>
      <c r="F59" s="98"/>
      <c r="G59" s="98"/>
    </row>
    <row r="60" spans="1:7" ht="18">
      <c r="A60" s="97" t="s">
        <v>97</v>
      </c>
      <c r="B60" s="97"/>
      <c r="C60" s="97"/>
      <c r="D60" s="97"/>
      <c r="E60" s="97"/>
      <c r="F60" s="97"/>
      <c r="G60" s="97"/>
    </row>
    <row r="61" spans="1:7" ht="18">
      <c r="A61" s="1"/>
      <c r="B61" s="1"/>
      <c r="C61" s="97" t="s">
        <v>98</v>
      </c>
      <c r="D61" s="97"/>
      <c r="E61" s="1"/>
      <c r="F61" s="1"/>
      <c r="G61" s="1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99" t="s">
        <v>0</v>
      </c>
      <c r="B63" s="101" t="s">
        <v>1</v>
      </c>
      <c r="C63" s="101" t="s">
        <v>2</v>
      </c>
      <c r="D63" s="105"/>
      <c r="E63" s="106"/>
      <c r="F63" s="106"/>
      <c r="G63" s="107"/>
    </row>
    <row r="64" spans="1:7" ht="12.75">
      <c r="A64" s="100"/>
      <c r="B64" s="102"/>
      <c r="C64" s="102"/>
      <c r="D64" s="3">
        <v>2019</v>
      </c>
      <c r="E64" s="3">
        <v>2</v>
      </c>
      <c r="F64" s="3">
        <v>2020</v>
      </c>
      <c r="G64" s="3">
        <v>2021</v>
      </c>
    </row>
    <row r="65" spans="1:7" ht="15">
      <c r="A65" s="4">
        <v>211</v>
      </c>
      <c r="B65" s="5" t="s">
        <v>3</v>
      </c>
      <c r="C65" s="6"/>
      <c r="D65" s="7"/>
      <c r="E65" s="7"/>
      <c r="F65" s="7"/>
      <c r="G65" s="7"/>
    </row>
    <row r="66" spans="1:7" ht="15">
      <c r="A66" s="4">
        <v>211</v>
      </c>
      <c r="B66" s="5" t="s">
        <v>3</v>
      </c>
      <c r="C66" s="6" t="s">
        <v>109</v>
      </c>
      <c r="D66" s="42">
        <v>989.2</v>
      </c>
      <c r="E66" s="42"/>
      <c r="F66" s="42">
        <v>0</v>
      </c>
      <c r="G66" s="42">
        <v>0</v>
      </c>
    </row>
    <row r="67" spans="1:7" ht="15">
      <c r="A67" s="4"/>
      <c r="B67" s="5" t="s">
        <v>3</v>
      </c>
      <c r="C67" s="6" t="s">
        <v>110</v>
      </c>
      <c r="D67" s="42">
        <v>6395.4</v>
      </c>
      <c r="E67" s="42"/>
      <c r="F67" s="42">
        <v>6931</v>
      </c>
      <c r="G67" s="42">
        <v>6931</v>
      </c>
    </row>
    <row r="68" spans="1:7" ht="12.75">
      <c r="A68" s="4">
        <v>266</v>
      </c>
      <c r="B68" s="5" t="s">
        <v>4</v>
      </c>
      <c r="C68" s="8"/>
      <c r="D68" s="27">
        <f>SUM(D69:D69)</f>
        <v>0.6</v>
      </c>
      <c r="E68" s="27">
        <f>SUM(E69:E69)</f>
        <v>0</v>
      </c>
      <c r="F68" s="27"/>
      <c r="G68" s="27"/>
    </row>
    <row r="69" spans="1:7" ht="14.25">
      <c r="A69" s="4"/>
      <c r="B69" s="9" t="s">
        <v>27</v>
      </c>
      <c r="C69" s="6" t="s">
        <v>185</v>
      </c>
      <c r="D69" s="10">
        <v>0.6</v>
      </c>
      <c r="E69" s="10"/>
      <c r="F69" s="10">
        <v>0</v>
      </c>
      <c r="G69" s="10">
        <v>0</v>
      </c>
    </row>
    <row r="70" spans="1:7" ht="15">
      <c r="A70" s="4">
        <v>213</v>
      </c>
      <c r="B70" s="5" t="s">
        <v>8</v>
      </c>
      <c r="C70" s="6" t="s">
        <v>135</v>
      </c>
      <c r="D70" s="7">
        <v>298.8</v>
      </c>
      <c r="E70" s="7"/>
      <c r="F70" s="7">
        <v>0</v>
      </c>
      <c r="G70" s="7">
        <v>0</v>
      </c>
    </row>
    <row r="71" spans="1:7" ht="15">
      <c r="A71" s="4">
        <v>213</v>
      </c>
      <c r="B71" s="5" t="s">
        <v>8</v>
      </c>
      <c r="C71" s="6" t="s">
        <v>111</v>
      </c>
      <c r="D71" s="42">
        <v>1931.4</v>
      </c>
      <c r="E71" s="42"/>
      <c r="F71" s="42">
        <v>2093.2</v>
      </c>
      <c r="G71" s="42">
        <v>2093.2</v>
      </c>
    </row>
    <row r="72" spans="1:7" ht="15">
      <c r="A72" s="4">
        <v>221</v>
      </c>
      <c r="B72" s="5" t="s">
        <v>9</v>
      </c>
      <c r="C72" s="6" t="s">
        <v>112</v>
      </c>
      <c r="D72" s="7">
        <v>19.5</v>
      </c>
      <c r="E72" s="7"/>
      <c r="F72" s="7"/>
      <c r="G72" s="7"/>
    </row>
    <row r="73" spans="1:7" ht="12.75">
      <c r="A73" s="4">
        <v>222</v>
      </c>
      <c r="B73" s="5" t="s">
        <v>10</v>
      </c>
      <c r="C73" s="6"/>
      <c r="D73" s="27"/>
      <c r="E73" s="27"/>
      <c r="F73" s="27">
        <v>0</v>
      </c>
      <c r="G73" s="27"/>
    </row>
    <row r="74" spans="1:7" ht="12.75">
      <c r="A74" s="4">
        <v>223</v>
      </c>
      <c r="B74" s="5" t="s">
        <v>11</v>
      </c>
      <c r="C74" s="8"/>
      <c r="D74" s="27">
        <f>SUM(D75:D78)</f>
        <v>2784</v>
      </c>
      <c r="E74" s="27">
        <f>SUM(E75:E78)</f>
        <v>0</v>
      </c>
      <c r="F74" s="27">
        <f>SUM(F75:F78)</f>
        <v>0</v>
      </c>
      <c r="G74" s="27">
        <f>SUM(G75:G78)</f>
        <v>0</v>
      </c>
    </row>
    <row r="75" spans="1:7" ht="14.25">
      <c r="A75" s="4" t="s">
        <v>12</v>
      </c>
      <c r="B75" s="9" t="s">
        <v>102</v>
      </c>
      <c r="C75" s="6" t="s">
        <v>113</v>
      </c>
      <c r="D75" s="43">
        <v>1922.7</v>
      </c>
      <c r="E75" s="43"/>
      <c r="F75" s="43"/>
      <c r="G75" s="43"/>
    </row>
    <row r="76" spans="1:7" ht="14.25">
      <c r="A76" s="4"/>
      <c r="B76" s="9" t="s">
        <v>14</v>
      </c>
      <c r="C76" s="6" t="s">
        <v>113</v>
      </c>
      <c r="D76" s="10">
        <v>760.4</v>
      </c>
      <c r="E76" s="10"/>
      <c r="F76" s="10"/>
      <c r="G76" s="10"/>
    </row>
    <row r="77" spans="1:7" ht="14.25">
      <c r="A77" s="4"/>
      <c r="B77" s="9" t="s">
        <v>15</v>
      </c>
      <c r="C77" s="6" t="s">
        <v>113</v>
      </c>
      <c r="D77" s="10">
        <v>100.9</v>
      </c>
      <c r="E77" s="10"/>
      <c r="F77" s="10"/>
      <c r="G77" s="10"/>
    </row>
    <row r="78" spans="1:7" ht="14.25">
      <c r="A78" s="4"/>
      <c r="B78" s="9" t="s">
        <v>25</v>
      </c>
      <c r="C78" s="6"/>
      <c r="D78" s="43"/>
      <c r="E78" s="43"/>
      <c r="F78" s="43"/>
      <c r="G78" s="43"/>
    </row>
    <row r="79" spans="1:7" ht="12.75">
      <c r="A79" s="4">
        <v>225</v>
      </c>
      <c r="B79" s="5" t="s">
        <v>16</v>
      </c>
      <c r="C79" s="6" t="s">
        <v>114</v>
      </c>
      <c r="D79" s="27">
        <f>SUM(D80:D84)</f>
        <v>32.8</v>
      </c>
      <c r="E79" s="27">
        <f>SUM(E80:E84)</f>
        <v>0</v>
      </c>
      <c r="F79" s="27">
        <f>SUM(F80:F84)</f>
        <v>0</v>
      </c>
      <c r="G79" s="27">
        <f>SUM(G80:G84)</f>
        <v>0</v>
      </c>
    </row>
    <row r="80" spans="1:7" ht="14.25">
      <c r="A80" s="118" t="s">
        <v>103</v>
      </c>
      <c r="B80" s="119"/>
      <c r="C80" s="12"/>
      <c r="D80" s="10"/>
      <c r="E80" s="10"/>
      <c r="F80" s="10"/>
      <c r="G80" s="10"/>
    </row>
    <row r="81" spans="1:7" ht="14.25">
      <c r="A81" s="116" t="s">
        <v>17</v>
      </c>
      <c r="B81" s="117"/>
      <c r="C81" s="13"/>
      <c r="D81" s="10">
        <v>6.3</v>
      </c>
      <c r="E81" s="10"/>
      <c r="F81" s="10"/>
      <c r="G81" s="10"/>
    </row>
    <row r="82" spans="1:7" ht="14.25">
      <c r="A82" s="31"/>
      <c r="B82" s="44" t="s">
        <v>52</v>
      </c>
      <c r="C82" s="13"/>
      <c r="D82" s="10">
        <v>12</v>
      </c>
      <c r="E82" s="10"/>
      <c r="F82" s="10"/>
      <c r="G82" s="10"/>
    </row>
    <row r="83" spans="1:7" ht="14.25">
      <c r="A83" s="4"/>
      <c r="B83" s="44" t="s">
        <v>149</v>
      </c>
      <c r="C83" s="13"/>
      <c r="D83" s="10">
        <v>1.8</v>
      </c>
      <c r="E83" s="10"/>
      <c r="F83" s="10"/>
      <c r="G83" s="10"/>
    </row>
    <row r="84" spans="1:7" ht="14.25">
      <c r="A84" s="4"/>
      <c r="B84" s="44" t="s">
        <v>166</v>
      </c>
      <c r="C84" s="13"/>
      <c r="D84" s="10">
        <v>12.7</v>
      </c>
      <c r="E84" s="10"/>
      <c r="F84" s="10"/>
      <c r="G84" s="10"/>
    </row>
    <row r="85" spans="1:7" ht="12.75">
      <c r="A85" s="4">
        <v>226</v>
      </c>
      <c r="B85" s="5" t="s">
        <v>18</v>
      </c>
      <c r="C85" s="6" t="s">
        <v>115</v>
      </c>
      <c r="D85" s="27">
        <f>SUM(D86:D89)</f>
        <v>142</v>
      </c>
      <c r="E85" s="27">
        <f>SUM(E86:E89)</f>
        <v>0</v>
      </c>
      <c r="F85" s="27">
        <f>SUM(F86:F89)</f>
        <v>0</v>
      </c>
      <c r="G85" s="27">
        <f>SUM(G86:G89)</f>
        <v>0</v>
      </c>
    </row>
    <row r="86" spans="1:7" ht="14.25">
      <c r="A86" s="122" t="s">
        <v>54</v>
      </c>
      <c r="B86" s="123"/>
      <c r="C86" s="13"/>
      <c r="D86" s="10"/>
      <c r="E86" s="43"/>
      <c r="F86" s="43"/>
      <c r="G86" s="46"/>
    </row>
    <row r="87" spans="1:7" ht="14.25">
      <c r="A87" s="57"/>
      <c r="B87" s="47" t="s">
        <v>81</v>
      </c>
      <c r="C87" s="13"/>
      <c r="D87" s="10">
        <v>57</v>
      </c>
      <c r="E87" s="10"/>
      <c r="F87" s="10"/>
      <c r="G87" s="10"/>
    </row>
    <row r="88" spans="1:7" ht="14.25">
      <c r="A88" s="57"/>
      <c r="B88" s="47" t="s">
        <v>94</v>
      </c>
      <c r="C88" s="6" t="s">
        <v>186</v>
      </c>
      <c r="D88" s="10">
        <v>5</v>
      </c>
      <c r="E88" s="10"/>
      <c r="F88" s="10"/>
      <c r="G88" s="10"/>
    </row>
    <row r="89" spans="1:7" ht="14.25">
      <c r="A89" s="57"/>
      <c r="B89" s="47" t="s">
        <v>196</v>
      </c>
      <c r="C89" s="13"/>
      <c r="D89" s="10">
        <v>80</v>
      </c>
      <c r="E89" s="10"/>
      <c r="F89" s="10"/>
      <c r="G89" s="10"/>
    </row>
    <row r="90" spans="1:7" ht="12.75">
      <c r="A90" s="4">
        <v>290</v>
      </c>
      <c r="B90" s="25" t="s">
        <v>55</v>
      </c>
      <c r="C90" s="16"/>
      <c r="D90" s="27">
        <f>SUM(D91:D94)</f>
        <v>53.4</v>
      </c>
      <c r="E90" s="27">
        <f>SUM(E91:E94)</f>
        <v>0</v>
      </c>
      <c r="F90" s="27">
        <f>SUM(F91:F94)</f>
        <v>0</v>
      </c>
      <c r="G90" s="27">
        <f>SUM(G91:G94)</f>
        <v>0</v>
      </c>
    </row>
    <row r="91" spans="1:7" ht="14.25">
      <c r="A91" s="4"/>
      <c r="B91" s="58" t="s">
        <v>35</v>
      </c>
      <c r="C91" s="16" t="s">
        <v>190</v>
      </c>
      <c r="D91" s="10">
        <v>6.2</v>
      </c>
      <c r="E91" s="10"/>
      <c r="F91" s="10"/>
      <c r="G91" s="10"/>
    </row>
    <row r="92" spans="1:7" ht="14.25">
      <c r="A92" s="4"/>
      <c r="B92" s="58" t="s">
        <v>71</v>
      </c>
      <c r="C92" s="16" t="s">
        <v>189</v>
      </c>
      <c r="D92" s="10">
        <v>18</v>
      </c>
      <c r="E92" s="10"/>
      <c r="F92" s="10"/>
      <c r="G92" s="10"/>
    </row>
    <row r="93" spans="1:7" ht="14.25">
      <c r="A93" s="4"/>
      <c r="B93" s="58" t="s">
        <v>93</v>
      </c>
      <c r="C93" s="16" t="s">
        <v>192</v>
      </c>
      <c r="D93" s="10">
        <v>19.2</v>
      </c>
      <c r="E93" s="10"/>
      <c r="F93" s="10"/>
      <c r="G93" s="10"/>
    </row>
    <row r="94" spans="1:7" ht="14.25">
      <c r="A94" s="4"/>
      <c r="B94" s="58" t="s">
        <v>169</v>
      </c>
      <c r="C94" s="16" t="s">
        <v>190</v>
      </c>
      <c r="D94" s="10">
        <v>10</v>
      </c>
      <c r="E94" s="10"/>
      <c r="F94" s="10"/>
      <c r="G94" s="10"/>
    </row>
    <row r="95" spans="1:7" ht="12.75">
      <c r="A95" s="4">
        <v>340</v>
      </c>
      <c r="B95" s="5" t="s">
        <v>21</v>
      </c>
      <c r="C95" s="13"/>
      <c r="D95" s="27">
        <f>SUM(D96:D101)</f>
        <v>801</v>
      </c>
      <c r="E95" s="27">
        <f>SUM(E96:E101)</f>
        <v>0</v>
      </c>
      <c r="F95" s="27">
        <f>SUM(F96:F101)</f>
        <v>0</v>
      </c>
      <c r="G95" s="27">
        <f>SUM(G96:G101)</f>
        <v>0</v>
      </c>
    </row>
    <row r="96" spans="1:7" ht="14.25">
      <c r="A96" s="4"/>
      <c r="B96" s="9" t="s">
        <v>22</v>
      </c>
      <c r="C96" s="6" t="s">
        <v>193</v>
      </c>
      <c r="D96" s="10">
        <v>180</v>
      </c>
      <c r="E96" s="10"/>
      <c r="F96" s="10"/>
      <c r="G96" s="10"/>
    </row>
    <row r="97" spans="1:7" ht="14.25">
      <c r="A97" s="4"/>
      <c r="B97" s="9" t="s">
        <v>104</v>
      </c>
      <c r="C97" s="6" t="s">
        <v>194</v>
      </c>
      <c r="D97" s="10">
        <v>170</v>
      </c>
      <c r="E97" s="10"/>
      <c r="F97" s="10"/>
      <c r="G97" s="10"/>
    </row>
    <row r="98" spans="1:7" ht="14.25">
      <c r="A98" s="4"/>
      <c r="B98" s="9" t="s">
        <v>100</v>
      </c>
      <c r="C98" s="6"/>
      <c r="D98" s="10">
        <v>43</v>
      </c>
      <c r="E98" s="10"/>
      <c r="F98" s="10"/>
      <c r="G98" s="10"/>
    </row>
    <row r="99" spans="1:7" ht="14.25">
      <c r="A99" s="4"/>
      <c r="B99" s="9" t="s">
        <v>150</v>
      </c>
      <c r="C99" s="6" t="s">
        <v>195</v>
      </c>
      <c r="D99" s="10">
        <v>140</v>
      </c>
      <c r="E99" s="10"/>
      <c r="F99" s="10"/>
      <c r="G99" s="10"/>
    </row>
    <row r="100" spans="1:7" ht="14.25">
      <c r="A100" s="4"/>
      <c r="B100" s="9" t="s">
        <v>105</v>
      </c>
      <c r="C100" s="6" t="s">
        <v>194</v>
      </c>
      <c r="D100" s="10">
        <v>202</v>
      </c>
      <c r="E100" s="10"/>
      <c r="F100" s="10"/>
      <c r="G100" s="10"/>
    </row>
    <row r="101" spans="1:7" ht="14.25">
      <c r="A101" s="4"/>
      <c r="B101" s="9" t="s">
        <v>26</v>
      </c>
      <c r="C101" s="6" t="s">
        <v>197</v>
      </c>
      <c r="D101" s="10">
        <v>66</v>
      </c>
      <c r="E101" s="10"/>
      <c r="F101" s="43"/>
      <c r="G101" s="46"/>
    </row>
    <row r="102" spans="1:7" ht="15.75" thickBot="1">
      <c r="A102" s="103" t="s">
        <v>23</v>
      </c>
      <c r="B102" s="104"/>
      <c r="C102" s="21"/>
      <c r="D102" s="45">
        <f>D65+D66+D68+D71+D72+D73+D74+D79+D85+D90+D95+D67+D70</f>
        <v>13448.099999999999</v>
      </c>
      <c r="E102" s="45">
        <f>E65+E66+E68+E71+E72+E73+E74+E79+E85+E90+E95+E67+E70</f>
        <v>0</v>
      </c>
      <c r="F102" s="45">
        <f>F65+F66+F68+F71+F72+F73+F74+F79+F85+F90+F95+F67+F70</f>
        <v>9024.2</v>
      </c>
      <c r="G102" s="45">
        <f>G65+G66+G68+G71+G72+G73+G74+G79+G85+G90+G95+G67+G70</f>
        <v>9024.2</v>
      </c>
    </row>
    <row r="103" spans="1:7" ht="12.75">
      <c r="A103" s="62"/>
      <c r="B103" s="62"/>
      <c r="C103" s="63" t="s">
        <v>207</v>
      </c>
      <c r="D103" s="64">
        <v>30</v>
      </c>
      <c r="E103" s="64"/>
      <c r="F103" s="64">
        <v>30</v>
      </c>
      <c r="G103" s="64">
        <v>30</v>
      </c>
    </row>
    <row r="104" spans="1:7" ht="12.75">
      <c r="A104" s="2"/>
      <c r="B104" s="2"/>
      <c r="C104" s="63" t="s">
        <v>202</v>
      </c>
      <c r="D104" s="65">
        <v>42</v>
      </c>
      <c r="E104" s="65"/>
      <c r="F104" s="65">
        <v>42.7</v>
      </c>
      <c r="G104" s="65">
        <v>42.7</v>
      </c>
    </row>
    <row r="105" spans="1:7" ht="12.75">
      <c r="A105" s="2"/>
      <c r="B105" s="2"/>
      <c r="C105" s="63" t="s">
        <v>203</v>
      </c>
      <c r="D105" s="65">
        <v>140</v>
      </c>
      <c r="E105" s="65"/>
      <c r="F105" s="65">
        <v>144.3</v>
      </c>
      <c r="G105" s="65">
        <v>137.3</v>
      </c>
    </row>
    <row r="106" spans="3:7" ht="12.75">
      <c r="C106" s="63" t="s">
        <v>152</v>
      </c>
      <c r="D106" s="66">
        <v>120</v>
      </c>
      <c r="E106" s="67"/>
      <c r="F106" s="67">
        <v>127</v>
      </c>
      <c r="G106" s="67">
        <v>123</v>
      </c>
    </row>
    <row r="107" spans="3:7" ht="12.75">
      <c r="C107" s="63" t="s">
        <v>204</v>
      </c>
      <c r="D107" s="66">
        <v>10</v>
      </c>
      <c r="E107" s="67"/>
      <c r="F107" s="67">
        <v>10</v>
      </c>
      <c r="G107" s="67">
        <v>10</v>
      </c>
    </row>
    <row r="108" spans="3:7" ht="12.75">
      <c r="C108" s="63" t="s">
        <v>205</v>
      </c>
      <c r="D108" s="66">
        <v>10</v>
      </c>
      <c r="E108" s="67"/>
      <c r="F108" s="67">
        <v>10</v>
      </c>
      <c r="G108" s="67">
        <v>10</v>
      </c>
    </row>
    <row r="109" spans="3:7" ht="12.75">
      <c r="C109" s="63" t="s">
        <v>206</v>
      </c>
      <c r="D109" s="66">
        <v>10</v>
      </c>
      <c r="E109" s="67"/>
      <c r="F109" s="67">
        <v>15</v>
      </c>
      <c r="G109" s="67">
        <v>20</v>
      </c>
    </row>
    <row r="110" spans="3:7" ht="12.75">
      <c r="C110" s="63" t="s">
        <v>153</v>
      </c>
      <c r="D110" s="66">
        <v>110</v>
      </c>
      <c r="E110" s="67"/>
      <c r="F110" s="67">
        <v>100</v>
      </c>
      <c r="G110" s="67">
        <v>120</v>
      </c>
    </row>
    <row r="111" spans="3:7" ht="12.75">
      <c r="C111" s="63" t="s">
        <v>154</v>
      </c>
      <c r="D111" s="66">
        <v>75</v>
      </c>
      <c r="E111" s="67"/>
      <c r="F111" s="67">
        <v>80</v>
      </c>
      <c r="G111" s="67">
        <v>82</v>
      </c>
    </row>
    <row r="112" spans="3:7" ht="12.75">
      <c r="C112" s="63" t="s">
        <v>155</v>
      </c>
      <c r="D112" s="66">
        <v>23</v>
      </c>
      <c r="E112" s="67"/>
      <c r="F112" s="67">
        <v>23</v>
      </c>
      <c r="G112" s="67">
        <v>25</v>
      </c>
    </row>
    <row r="113" spans="3:7" ht="12.75">
      <c r="C113" s="63" t="s">
        <v>156</v>
      </c>
      <c r="D113" s="66">
        <v>291.9</v>
      </c>
      <c r="E113" s="67"/>
      <c r="F113" s="67">
        <v>298</v>
      </c>
      <c r="G113" s="67">
        <v>307.2</v>
      </c>
    </row>
    <row r="114" spans="3:7" ht="12.75">
      <c r="C114" s="63" t="s">
        <v>157</v>
      </c>
      <c r="D114" s="68">
        <v>88.1</v>
      </c>
      <c r="E114" s="67"/>
      <c r="F114" s="67">
        <v>90</v>
      </c>
      <c r="G114" s="67">
        <v>92.8</v>
      </c>
    </row>
    <row r="115" spans="3:7" ht="12.75">
      <c r="C115" s="63" t="s">
        <v>151</v>
      </c>
      <c r="D115" s="68">
        <v>950</v>
      </c>
      <c r="E115" s="67"/>
      <c r="F115" s="67">
        <v>970</v>
      </c>
      <c r="G115" s="67">
        <v>1000</v>
      </c>
    </row>
  </sheetData>
  <sheetProtection/>
  <mergeCells count="24">
    <mergeCell ref="A102:B102"/>
    <mergeCell ref="A80:B80"/>
    <mergeCell ref="A81:B81"/>
    <mergeCell ref="A86:B86"/>
    <mergeCell ref="A59:G59"/>
    <mergeCell ref="A60:G60"/>
    <mergeCell ref="C61:D61"/>
    <mergeCell ref="A63:A64"/>
    <mergeCell ref="B63:B64"/>
    <mergeCell ref="C63:C64"/>
    <mergeCell ref="D63:G63"/>
    <mergeCell ref="A22:B22"/>
    <mergeCell ref="A23:B23"/>
    <mergeCell ref="A31:B31"/>
    <mergeCell ref="A33:B33"/>
    <mergeCell ref="A34:B34"/>
    <mergeCell ref="A51:B51"/>
    <mergeCell ref="A1:G1"/>
    <mergeCell ref="A2:G2"/>
    <mergeCell ref="C3:D3"/>
    <mergeCell ref="A5:A6"/>
    <mergeCell ref="B5:B6"/>
    <mergeCell ref="C5:C6"/>
    <mergeCell ref="D5:G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B76" sqref="B76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0.6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292</v>
      </c>
      <c r="B2" s="97"/>
      <c r="C2" s="97"/>
      <c r="D2" s="97"/>
      <c r="E2" s="97"/>
      <c r="F2" s="97"/>
      <c r="G2" s="97"/>
    </row>
    <row r="3" spans="1:7" ht="18">
      <c r="A3" s="97" t="s">
        <v>700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1"/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7">
        <f>D9+D11+D10</f>
        <v>6215.200000000001</v>
      </c>
      <c r="E8" s="7"/>
      <c r="F8" s="7">
        <f>F9+F11+F10</f>
        <v>6270</v>
      </c>
      <c r="G8" s="7">
        <f>G9+G11+G10</f>
        <v>6270</v>
      </c>
    </row>
    <row r="9" spans="1:7" ht="14.25">
      <c r="A9" s="4"/>
      <c r="B9" s="9" t="s">
        <v>3</v>
      </c>
      <c r="C9" s="6" t="s">
        <v>296</v>
      </c>
      <c r="D9" s="10">
        <v>30.6</v>
      </c>
      <c r="E9" s="10"/>
      <c r="F9" s="10"/>
      <c r="G9" s="10"/>
    </row>
    <row r="10" spans="1:7" ht="14.25">
      <c r="A10" s="4"/>
      <c r="B10" s="9" t="s">
        <v>3</v>
      </c>
      <c r="C10" s="6" t="s">
        <v>297</v>
      </c>
      <c r="D10" s="10">
        <v>424.1</v>
      </c>
      <c r="E10" s="10"/>
      <c r="F10" s="10">
        <v>454.7</v>
      </c>
      <c r="G10" s="10">
        <v>454.7</v>
      </c>
    </row>
    <row r="11" spans="1:7" ht="14.25">
      <c r="A11" s="4"/>
      <c r="B11" s="9" t="s">
        <v>3</v>
      </c>
      <c r="C11" s="6" t="s">
        <v>298</v>
      </c>
      <c r="D11" s="10">
        <v>5760.5</v>
      </c>
      <c r="E11" s="10"/>
      <c r="F11" s="10">
        <v>5815.3</v>
      </c>
      <c r="G11" s="10">
        <v>5815.3</v>
      </c>
    </row>
    <row r="12" spans="1:7" ht="15">
      <c r="A12" s="4">
        <v>212</v>
      </c>
      <c r="B12" s="5" t="s">
        <v>4</v>
      </c>
      <c r="C12" s="8"/>
      <c r="D12" s="80">
        <f>D13</f>
        <v>7.2</v>
      </c>
      <c r="E12" s="80"/>
      <c r="F12" s="80">
        <f>F13</f>
        <v>7.2</v>
      </c>
      <c r="G12" s="80">
        <f>G13</f>
        <v>7.2</v>
      </c>
    </row>
    <row r="13" spans="1:7" ht="14.25">
      <c r="A13" s="4"/>
      <c r="B13" s="9" t="s">
        <v>210</v>
      </c>
      <c r="C13" s="6" t="s">
        <v>299</v>
      </c>
      <c r="D13" s="10">
        <v>7.2</v>
      </c>
      <c r="E13" s="10"/>
      <c r="F13" s="10">
        <v>7.2</v>
      </c>
      <c r="G13" s="10">
        <v>7.2</v>
      </c>
    </row>
    <row r="14" spans="1:7" ht="15">
      <c r="A14" s="4">
        <v>213</v>
      </c>
      <c r="B14" s="5" t="s">
        <v>8</v>
      </c>
      <c r="C14" s="12"/>
      <c r="D14" s="7">
        <f>D15+D17+D16</f>
        <v>1877</v>
      </c>
      <c r="E14" s="7"/>
      <c r="F14" s="7">
        <f>F15+F17+F16</f>
        <v>1893.5</v>
      </c>
      <c r="G14" s="7">
        <f>G15+G17+G16</f>
        <v>1893.5</v>
      </c>
    </row>
    <row r="15" spans="1:7" ht="14.25">
      <c r="A15" s="4"/>
      <c r="B15" s="9" t="s">
        <v>8</v>
      </c>
      <c r="C15" s="6" t="s">
        <v>300</v>
      </c>
      <c r="D15" s="10">
        <v>9.2</v>
      </c>
      <c r="E15" s="10"/>
      <c r="F15" s="10"/>
      <c r="G15" s="10"/>
    </row>
    <row r="16" spans="1:7" ht="14.25">
      <c r="A16" s="4"/>
      <c r="B16" s="9" t="s">
        <v>8</v>
      </c>
      <c r="C16" s="6" t="s">
        <v>301</v>
      </c>
      <c r="D16" s="10">
        <v>128.1</v>
      </c>
      <c r="E16" s="10"/>
      <c r="F16" s="10">
        <v>137.3</v>
      </c>
      <c r="G16" s="10">
        <v>137.3</v>
      </c>
    </row>
    <row r="17" spans="1:7" ht="14.25">
      <c r="A17" s="4"/>
      <c r="B17" s="9" t="s">
        <v>8</v>
      </c>
      <c r="C17" s="6" t="s">
        <v>302</v>
      </c>
      <c r="D17" s="10">
        <v>1739.7</v>
      </c>
      <c r="E17" s="10"/>
      <c r="F17" s="10">
        <v>1756.2</v>
      </c>
      <c r="G17" s="10">
        <v>1756.2</v>
      </c>
    </row>
    <row r="18" spans="1:7" ht="15">
      <c r="A18" s="4">
        <v>221</v>
      </c>
      <c r="B18" s="5" t="s">
        <v>259</v>
      </c>
      <c r="C18" s="12"/>
      <c r="D18" s="7">
        <f>D19+D20</f>
        <v>27.6</v>
      </c>
      <c r="E18" s="43"/>
      <c r="F18" s="7">
        <f>F19+F20</f>
        <v>13.8</v>
      </c>
      <c r="G18" s="7">
        <f>G19+G20</f>
        <v>27.6</v>
      </c>
    </row>
    <row r="19" spans="1:7" ht="14.25">
      <c r="A19" s="4"/>
      <c r="B19" s="9" t="s">
        <v>9</v>
      </c>
      <c r="C19" s="6" t="s">
        <v>303</v>
      </c>
      <c r="D19" s="10">
        <v>7</v>
      </c>
      <c r="E19" s="10"/>
      <c r="F19" s="10">
        <v>3.5</v>
      </c>
      <c r="G19" s="10">
        <v>7</v>
      </c>
    </row>
    <row r="20" spans="1:7" ht="14.25">
      <c r="A20" s="4"/>
      <c r="B20" s="9" t="s">
        <v>258</v>
      </c>
      <c r="C20" s="6" t="s">
        <v>303</v>
      </c>
      <c r="D20" s="10">
        <v>20.6</v>
      </c>
      <c r="E20" s="10"/>
      <c r="F20" s="10">
        <v>10.3</v>
      </c>
      <c r="G20" s="10">
        <v>20.6</v>
      </c>
    </row>
    <row r="21" spans="1:7" ht="15">
      <c r="A21" s="4">
        <v>223</v>
      </c>
      <c r="B21" s="5" t="s">
        <v>11</v>
      </c>
      <c r="C21" s="8"/>
      <c r="D21" s="80">
        <f>SUM(D22:D25)</f>
        <v>618.8</v>
      </c>
      <c r="E21" s="80">
        <f>SUM(E22:E25)</f>
        <v>0</v>
      </c>
      <c r="F21" s="80">
        <f>SUM(F22:F25)</f>
        <v>349.5</v>
      </c>
      <c r="G21" s="80">
        <f>SUM(G22:G25)</f>
        <v>618.8</v>
      </c>
    </row>
    <row r="22" spans="1:7" ht="14.25">
      <c r="A22" s="4" t="s">
        <v>12</v>
      </c>
      <c r="B22" s="9" t="s">
        <v>13</v>
      </c>
      <c r="C22" s="6" t="s">
        <v>304</v>
      </c>
      <c r="D22" s="10">
        <v>272.7</v>
      </c>
      <c r="E22" s="10"/>
      <c r="F22" s="10">
        <v>150</v>
      </c>
      <c r="G22" s="10">
        <v>272.7</v>
      </c>
    </row>
    <row r="23" spans="1:7" ht="14.25">
      <c r="A23" s="4"/>
      <c r="B23" s="9" t="s">
        <v>14</v>
      </c>
      <c r="C23" s="6" t="s">
        <v>304</v>
      </c>
      <c r="D23" s="10">
        <v>325.8</v>
      </c>
      <c r="E23" s="10"/>
      <c r="F23" s="10">
        <v>179.2</v>
      </c>
      <c r="G23" s="10">
        <v>325.8</v>
      </c>
    </row>
    <row r="24" spans="1:7" ht="14.25">
      <c r="A24" s="4"/>
      <c r="B24" s="9" t="s">
        <v>15</v>
      </c>
      <c r="C24" s="6" t="s">
        <v>304</v>
      </c>
      <c r="D24" s="10">
        <v>20.3</v>
      </c>
      <c r="E24" s="10"/>
      <c r="F24" s="10">
        <v>20.3</v>
      </c>
      <c r="G24" s="10">
        <v>20.3</v>
      </c>
    </row>
    <row r="25" spans="1:7" ht="14.25">
      <c r="A25" s="4"/>
      <c r="B25" s="9" t="s">
        <v>211</v>
      </c>
      <c r="C25" s="6" t="s">
        <v>304</v>
      </c>
      <c r="D25" s="10"/>
      <c r="E25" s="10"/>
      <c r="F25" s="10"/>
      <c r="G25" s="10"/>
    </row>
    <row r="26" spans="1:7" ht="15">
      <c r="A26" s="4">
        <v>225</v>
      </c>
      <c r="B26" s="5" t="s">
        <v>220</v>
      </c>
      <c r="C26" s="12"/>
      <c r="D26" s="80">
        <f>SUM(D27:D45)</f>
        <v>96.60000000000001</v>
      </c>
      <c r="E26" s="80">
        <f>SUM(E27:E45)</f>
        <v>0</v>
      </c>
      <c r="F26" s="80">
        <f>SUM(F27:F45)</f>
        <v>64.2</v>
      </c>
      <c r="G26" s="80">
        <f>SUM(G27:G45)</f>
        <v>106.60000000000001</v>
      </c>
    </row>
    <row r="27" spans="1:7" ht="14.25">
      <c r="A27" s="11"/>
      <c r="B27" s="57" t="s">
        <v>212</v>
      </c>
      <c r="C27" s="6" t="s">
        <v>305</v>
      </c>
      <c r="D27" s="10">
        <v>9.5</v>
      </c>
      <c r="E27" s="10"/>
      <c r="F27" s="10">
        <v>9.5</v>
      </c>
      <c r="G27" s="10">
        <v>9.5</v>
      </c>
    </row>
    <row r="28" spans="1:7" ht="24">
      <c r="A28" s="11"/>
      <c r="B28" s="73" t="s">
        <v>213</v>
      </c>
      <c r="C28" s="6" t="s">
        <v>305</v>
      </c>
      <c r="D28" s="10">
        <v>11.4</v>
      </c>
      <c r="E28" s="10"/>
      <c r="F28" s="10"/>
      <c r="G28" s="10">
        <v>11.4</v>
      </c>
    </row>
    <row r="29" spans="1:7" ht="14.25">
      <c r="A29" s="11"/>
      <c r="B29" s="31" t="s">
        <v>214</v>
      </c>
      <c r="C29" s="6" t="s">
        <v>305</v>
      </c>
      <c r="D29" s="10">
        <v>3.5</v>
      </c>
      <c r="E29" s="10"/>
      <c r="F29" s="10"/>
      <c r="G29" s="10">
        <v>3.5</v>
      </c>
    </row>
    <row r="30" spans="1:7" ht="14.25">
      <c r="A30" s="11"/>
      <c r="B30" s="31" t="s">
        <v>215</v>
      </c>
      <c r="C30" s="6" t="s">
        <v>305</v>
      </c>
      <c r="D30" s="10">
        <v>4</v>
      </c>
      <c r="E30" s="10"/>
      <c r="F30" s="10">
        <v>4</v>
      </c>
      <c r="G30" s="10">
        <v>4</v>
      </c>
    </row>
    <row r="31" spans="1:7" ht="14.25">
      <c r="A31" s="61"/>
      <c r="B31" s="31" t="s">
        <v>216</v>
      </c>
      <c r="C31" s="6" t="s">
        <v>305</v>
      </c>
      <c r="D31" s="10"/>
      <c r="E31" s="10"/>
      <c r="F31" s="10"/>
      <c r="G31" s="10"/>
    </row>
    <row r="32" spans="1:7" ht="14.25">
      <c r="A32" s="61"/>
      <c r="B32" s="31" t="s">
        <v>217</v>
      </c>
      <c r="C32" s="6" t="s">
        <v>305</v>
      </c>
      <c r="D32" s="10">
        <v>10</v>
      </c>
      <c r="E32" s="10"/>
      <c r="F32" s="10"/>
      <c r="G32" s="10">
        <v>20</v>
      </c>
    </row>
    <row r="33" spans="1:7" ht="14.25">
      <c r="A33" s="61"/>
      <c r="B33" s="31" t="s">
        <v>218</v>
      </c>
      <c r="C33" s="6" t="s">
        <v>305</v>
      </c>
      <c r="D33" s="10">
        <v>3.3</v>
      </c>
      <c r="E33" s="10"/>
      <c r="F33" s="10">
        <v>3.3</v>
      </c>
      <c r="G33" s="10">
        <v>3.3</v>
      </c>
    </row>
    <row r="34" spans="1:7" ht="24">
      <c r="A34" s="61"/>
      <c r="B34" s="73" t="s">
        <v>219</v>
      </c>
      <c r="C34" s="6" t="s">
        <v>305</v>
      </c>
      <c r="D34" s="10">
        <v>1.7</v>
      </c>
      <c r="E34" s="10"/>
      <c r="F34" s="10">
        <v>1.7</v>
      </c>
      <c r="G34" s="10">
        <v>1.7</v>
      </c>
    </row>
    <row r="35" spans="1:7" ht="24">
      <c r="A35" s="61"/>
      <c r="B35" s="73" t="s">
        <v>221</v>
      </c>
      <c r="C35" s="6" t="s">
        <v>305</v>
      </c>
      <c r="D35" s="10">
        <v>12</v>
      </c>
      <c r="E35" s="10"/>
      <c r="F35" s="10">
        <v>12</v>
      </c>
      <c r="G35" s="10">
        <v>12</v>
      </c>
    </row>
    <row r="36" spans="1:7" ht="14.25">
      <c r="A36" s="61"/>
      <c r="B36" s="73" t="s">
        <v>222</v>
      </c>
      <c r="C36" s="6" t="s">
        <v>305</v>
      </c>
      <c r="D36" s="10"/>
      <c r="E36" s="10"/>
      <c r="F36" s="10"/>
      <c r="G36" s="10"/>
    </row>
    <row r="37" spans="1:7" ht="24">
      <c r="A37" s="61"/>
      <c r="B37" s="73" t="s">
        <v>223</v>
      </c>
      <c r="C37" s="6" t="s">
        <v>305</v>
      </c>
      <c r="D37" s="10">
        <v>5.9</v>
      </c>
      <c r="E37" s="10"/>
      <c r="F37" s="10">
        <v>5.9</v>
      </c>
      <c r="G37" s="10">
        <v>5.9</v>
      </c>
    </row>
    <row r="38" spans="1:7" ht="14.25">
      <c r="A38" s="61"/>
      <c r="B38" s="73" t="s">
        <v>224</v>
      </c>
      <c r="C38" s="6" t="s">
        <v>305</v>
      </c>
      <c r="D38" s="10">
        <v>1.3</v>
      </c>
      <c r="E38" s="10"/>
      <c r="F38" s="10"/>
      <c r="G38" s="10">
        <v>1.3</v>
      </c>
    </row>
    <row r="39" spans="1:7" ht="14.25">
      <c r="A39" s="61"/>
      <c r="B39" s="73" t="s">
        <v>225</v>
      </c>
      <c r="C39" s="6" t="s">
        <v>305</v>
      </c>
      <c r="D39" s="10">
        <v>6.2</v>
      </c>
      <c r="E39" s="10"/>
      <c r="F39" s="10">
        <v>6.2</v>
      </c>
      <c r="G39" s="10">
        <v>6.2</v>
      </c>
    </row>
    <row r="40" spans="1:7" ht="24">
      <c r="A40" s="61"/>
      <c r="B40" s="73" t="s">
        <v>226</v>
      </c>
      <c r="C40" s="6" t="s">
        <v>305</v>
      </c>
      <c r="D40" s="10">
        <v>21.6</v>
      </c>
      <c r="E40" s="10"/>
      <c r="F40" s="10">
        <v>21.6</v>
      </c>
      <c r="G40" s="10">
        <v>21.6</v>
      </c>
    </row>
    <row r="41" spans="1:7" ht="14.25">
      <c r="A41" s="61"/>
      <c r="B41" s="57" t="s">
        <v>227</v>
      </c>
      <c r="C41" s="6" t="s">
        <v>305</v>
      </c>
      <c r="D41" s="10"/>
      <c r="E41" s="10"/>
      <c r="F41" s="10"/>
      <c r="G41" s="10"/>
    </row>
    <row r="42" spans="1:7" ht="14.25">
      <c r="A42" s="61"/>
      <c r="B42" s="57" t="s">
        <v>228</v>
      </c>
      <c r="C42" s="6" t="s">
        <v>305</v>
      </c>
      <c r="D42" s="10"/>
      <c r="E42" s="10"/>
      <c r="F42" s="10"/>
      <c r="G42" s="10"/>
    </row>
    <row r="43" spans="1:7" ht="14.25">
      <c r="A43" s="61"/>
      <c r="B43" s="57" t="s">
        <v>229</v>
      </c>
      <c r="C43" s="6" t="s">
        <v>305</v>
      </c>
      <c r="D43" s="10">
        <v>2.2</v>
      </c>
      <c r="E43" s="10"/>
      <c r="F43" s="10"/>
      <c r="G43" s="10">
        <v>2.2</v>
      </c>
    </row>
    <row r="44" spans="1:7" ht="14.25">
      <c r="A44" s="61"/>
      <c r="B44" s="57" t="s">
        <v>230</v>
      </c>
      <c r="C44" s="6" t="s">
        <v>305</v>
      </c>
      <c r="D44" s="10"/>
      <c r="E44" s="10"/>
      <c r="F44" s="10"/>
      <c r="G44" s="10"/>
    </row>
    <row r="45" spans="1:7" ht="14.25">
      <c r="A45" s="14"/>
      <c r="B45" s="57" t="s">
        <v>293</v>
      </c>
      <c r="C45" s="6" t="s">
        <v>305</v>
      </c>
      <c r="D45" s="10">
        <v>4</v>
      </c>
      <c r="E45" s="43"/>
      <c r="F45" s="10"/>
      <c r="G45" s="10">
        <v>4</v>
      </c>
    </row>
    <row r="46" spans="1:7" ht="15">
      <c r="A46" s="4">
        <v>226</v>
      </c>
      <c r="B46" s="5" t="s">
        <v>18</v>
      </c>
      <c r="C46" s="12"/>
      <c r="D46" s="80">
        <f>SUM(D47:D60)</f>
        <v>114.89999999999998</v>
      </c>
      <c r="E46" s="80">
        <f>SUM(E47:E60)</f>
        <v>0</v>
      </c>
      <c r="F46" s="80">
        <f>SUM(F47:F60)</f>
        <v>34.4</v>
      </c>
      <c r="G46" s="80">
        <f>SUM(G47:G60)</f>
        <v>74.19999999999999</v>
      </c>
    </row>
    <row r="47" spans="1:7" ht="14.25">
      <c r="A47" s="72"/>
      <c r="B47" s="74" t="s">
        <v>231</v>
      </c>
      <c r="C47" s="6" t="s">
        <v>306</v>
      </c>
      <c r="D47" s="10">
        <v>62</v>
      </c>
      <c r="E47" s="10"/>
      <c r="F47" s="10">
        <v>34.4</v>
      </c>
      <c r="G47" s="10">
        <v>21.3</v>
      </c>
    </row>
    <row r="48" spans="1:7" ht="14.25">
      <c r="A48" s="14"/>
      <c r="B48" s="31" t="s">
        <v>232</v>
      </c>
      <c r="C48" s="6" t="s">
        <v>306</v>
      </c>
      <c r="D48" s="10"/>
      <c r="E48" s="43"/>
      <c r="F48" s="43"/>
      <c r="G48" s="46"/>
    </row>
    <row r="49" spans="1:7" ht="14.25">
      <c r="A49" s="14"/>
      <c r="B49" s="31" t="s">
        <v>233</v>
      </c>
      <c r="C49" s="6" t="s">
        <v>306</v>
      </c>
      <c r="D49" s="10"/>
      <c r="E49" s="10"/>
      <c r="F49" s="10"/>
      <c r="G49" s="10"/>
    </row>
    <row r="50" spans="1:7" ht="14.25">
      <c r="A50" s="14"/>
      <c r="B50" s="31" t="s">
        <v>234</v>
      </c>
      <c r="C50" s="6" t="s">
        <v>306</v>
      </c>
      <c r="D50" s="10"/>
      <c r="E50" s="10"/>
      <c r="F50" s="10"/>
      <c r="G50" s="10"/>
    </row>
    <row r="51" spans="1:7" ht="14.25">
      <c r="A51" s="14"/>
      <c r="B51" s="31" t="s">
        <v>294</v>
      </c>
      <c r="C51" s="6" t="s">
        <v>306</v>
      </c>
      <c r="D51" s="10">
        <v>10</v>
      </c>
      <c r="E51" s="10"/>
      <c r="F51" s="10"/>
      <c r="G51" s="10">
        <v>10</v>
      </c>
    </row>
    <row r="52" spans="1:7" ht="14.25">
      <c r="A52" s="14"/>
      <c r="B52" s="31" t="s">
        <v>236</v>
      </c>
      <c r="C52" s="6" t="s">
        <v>306</v>
      </c>
      <c r="D52" s="10"/>
      <c r="E52" s="10"/>
      <c r="F52" s="10"/>
      <c r="G52" s="10"/>
    </row>
    <row r="53" spans="1:7" ht="14.25">
      <c r="A53" s="14"/>
      <c r="B53" s="31" t="s">
        <v>237</v>
      </c>
      <c r="C53" s="6" t="s">
        <v>306</v>
      </c>
      <c r="D53" s="10">
        <v>3.6</v>
      </c>
      <c r="E53" s="10"/>
      <c r="F53" s="10"/>
      <c r="G53" s="10">
        <v>3.6</v>
      </c>
    </row>
    <row r="54" spans="1:7" ht="14.25">
      <c r="A54" s="14"/>
      <c r="B54" s="31" t="s">
        <v>238</v>
      </c>
      <c r="C54" s="6" t="s">
        <v>306</v>
      </c>
      <c r="D54" s="10"/>
      <c r="E54" s="10"/>
      <c r="F54" s="10"/>
      <c r="G54" s="10"/>
    </row>
    <row r="55" spans="1:7" ht="14.25">
      <c r="A55" s="14"/>
      <c r="B55" s="31" t="s">
        <v>239</v>
      </c>
      <c r="C55" s="6" t="s">
        <v>306</v>
      </c>
      <c r="D55" s="10"/>
      <c r="E55" s="10"/>
      <c r="F55" s="10"/>
      <c r="G55" s="10"/>
    </row>
    <row r="56" spans="1:7" ht="24">
      <c r="A56" s="14"/>
      <c r="B56" s="73" t="s">
        <v>240</v>
      </c>
      <c r="C56" s="6" t="s">
        <v>306</v>
      </c>
      <c r="D56" s="10">
        <v>21.6</v>
      </c>
      <c r="E56" s="10"/>
      <c r="F56" s="10"/>
      <c r="G56" s="10">
        <v>21.6</v>
      </c>
    </row>
    <row r="57" spans="1:7" ht="14.25">
      <c r="A57" s="14"/>
      <c r="B57" s="31" t="s">
        <v>241</v>
      </c>
      <c r="C57" s="6" t="s">
        <v>306</v>
      </c>
      <c r="D57" s="10">
        <v>6.1</v>
      </c>
      <c r="E57" s="10"/>
      <c r="F57" s="10"/>
      <c r="G57" s="10">
        <v>6.1</v>
      </c>
    </row>
    <row r="58" spans="1:7" ht="33.75">
      <c r="A58" s="14"/>
      <c r="B58" s="75" t="s">
        <v>242</v>
      </c>
      <c r="C58" s="6" t="s">
        <v>306</v>
      </c>
      <c r="D58" s="10">
        <v>7</v>
      </c>
      <c r="E58" s="10"/>
      <c r="F58" s="10"/>
      <c r="G58" s="10">
        <v>7</v>
      </c>
    </row>
    <row r="59" spans="1:7" ht="14.25">
      <c r="A59" s="14"/>
      <c r="B59" s="31" t="s">
        <v>243</v>
      </c>
      <c r="C59" s="6" t="s">
        <v>306</v>
      </c>
      <c r="D59" s="10">
        <v>4.6</v>
      </c>
      <c r="E59" s="10"/>
      <c r="F59" s="10"/>
      <c r="G59" s="10">
        <v>4.6</v>
      </c>
    </row>
    <row r="60" spans="1:7" ht="14.25">
      <c r="A60" s="14"/>
      <c r="B60" s="31" t="s">
        <v>244</v>
      </c>
      <c r="C60" s="6" t="s">
        <v>306</v>
      </c>
      <c r="D60" s="10"/>
      <c r="E60" s="10"/>
      <c r="F60" s="10"/>
      <c r="G60" s="10"/>
    </row>
    <row r="61" spans="1:7" ht="15">
      <c r="A61" s="76">
        <v>227</v>
      </c>
      <c r="B61" s="77" t="s">
        <v>245</v>
      </c>
      <c r="C61" s="13"/>
      <c r="D61" s="7">
        <f>D62+D63</f>
        <v>0</v>
      </c>
      <c r="E61" s="7"/>
      <c r="F61" s="7">
        <f>F62+F63</f>
        <v>0</v>
      </c>
      <c r="G61" s="7">
        <f>G62+G63</f>
        <v>0</v>
      </c>
    </row>
    <row r="62" spans="1:7" ht="14.25">
      <c r="A62" s="14"/>
      <c r="B62" s="31" t="s">
        <v>246</v>
      </c>
      <c r="C62" s="6" t="s">
        <v>307</v>
      </c>
      <c r="D62" s="10"/>
      <c r="E62" s="10"/>
      <c r="F62" s="10"/>
      <c r="G62" s="10"/>
    </row>
    <row r="63" spans="1:7" ht="14.25">
      <c r="A63" s="14"/>
      <c r="B63" s="31" t="s">
        <v>247</v>
      </c>
      <c r="C63" s="13"/>
      <c r="D63" s="10"/>
      <c r="E63" s="10"/>
      <c r="F63" s="10"/>
      <c r="G63" s="10"/>
    </row>
    <row r="64" spans="1:7" ht="15">
      <c r="A64" s="76">
        <v>266</v>
      </c>
      <c r="B64" s="77" t="s">
        <v>263</v>
      </c>
      <c r="C64" s="13"/>
      <c r="D64" s="7">
        <f>D65+D66</f>
        <v>0</v>
      </c>
      <c r="E64" s="7"/>
      <c r="F64" s="7">
        <f>F65+F66</f>
        <v>0</v>
      </c>
      <c r="G64" s="7">
        <f>G65+G66</f>
        <v>0</v>
      </c>
    </row>
    <row r="65" spans="1:7" ht="14.25">
      <c r="A65" s="14"/>
      <c r="B65" s="31"/>
      <c r="C65" s="6" t="s">
        <v>344</v>
      </c>
      <c r="D65" s="10"/>
      <c r="E65" s="10"/>
      <c r="F65" s="10"/>
      <c r="G65" s="10"/>
    </row>
    <row r="66" spans="1:7" ht="14.25">
      <c r="A66" s="14"/>
      <c r="B66" s="31"/>
      <c r="C66" s="13"/>
      <c r="D66" s="10"/>
      <c r="E66" s="10"/>
      <c r="F66" s="10"/>
      <c r="G66" s="10"/>
    </row>
    <row r="67" spans="1:7" ht="12.75">
      <c r="A67" s="4">
        <v>291</v>
      </c>
      <c r="B67" s="82" t="s">
        <v>55</v>
      </c>
      <c r="C67" s="81"/>
      <c r="D67" s="27">
        <f>D68+D69</f>
        <v>2.5</v>
      </c>
      <c r="E67" s="27"/>
      <c r="F67" s="27">
        <f>F68+F69</f>
        <v>1.6</v>
      </c>
      <c r="G67" s="27">
        <f>G68+G69</f>
        <v>2.5</v>
      </c>
    </row>
    <row r="68" spans="1:7" ht="14.25">
      <c r="A68" s="4"/>
      <c r="B68" s="58" t="s">
        <v>36</v>
      </c>
      <c r="C68" s="6" t="s">
        <v>308</v>
      </c>
      <c r="D68" s="10">
        <v>2.5</v>
      </c>
      <c r="E68" s="10"/>
      <c r="F68" s="10">
        <v>1.6</v>
      </c>
      <c r="G68" s="10">
        <v>2.5</v>
      </c>
    </row>
    <row r="69" spans="1:7" ht="14.25">
      <c r="A69" s="4"/>
      <c r="B69" s="58" t="s">
        <v>35</v>
      </c>
      <c r="C69" s="6"/>
      <c r="D69" s="10"/>
      <c r="E69" s="10"/>
      <c r="F69" s="10"/>
      <c r="G69" s="10"/>
    </row>
    <row r="70" spans="1:7" ht="15">
      <c r="A70" s="4">
        <v>310</v>
      </c>
      <c r="B70" s="5" t="s">
        <v>19</v>
      </c>
      <c r="C70" s="6" t="s">
        <v>309</v>
      </c>
      <c r="D70" s="80">
        <f>D71+D72+D73+D74</f>
        <v>135</v>
      </c>
      <c r="E70" s="7"/>
      <c r="F70" s="80">
        <f>F71+F72+F73+F74</f>
        <v>135</v>
      </c>
      <c r="G70" s="80">
        <f>G71+G72+G73+G74</f>
        <v>135</v>
      </c>
    </row>
    <row r="71" spans="1:7" ht="14.25">
      <c r="A71" s="4"/>
      <c r="B71" s="78" t="s">
        <v>284</v>
      </c>
      <c r="C71" s="16"/>
      <c r="D71" s="10"/>
      <c r="E71" s="10"/>
      <c r="F71" s="10"/>
      <c r="G71" s="10"/>
    </row>
    <row r="72" spans="1:7" ht="14.25">
      <c r="A72" s="4"/>
      <c r="B72" s="58" t="s">
        <v>285</v>
      </c>
      <c r="C72" s="6"/>
      <c r="D72" s="10"/>
      <c r="E72" s="10"/>
      <c r="F72" s="10"/>
      <c r="G72" s="10"/>
    </row>
    <row r="73" spans="1:7" ht="12.75">
      <c r="A73" s="4"/>
      <c r="B73" s="58" t="s">
        <v>286</v>
      </c>
      <c r="C73" s="6"/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317</v>
      </c>
      <c r="D74" s="10">
        <v>135</v>
      </c>
      <c r="E74" s="10"/>
      <c r="F74" s="10">
        <v>135</v>
      </c>
      <c r="G74" s="10">
        <v>135</v>
      </c>
    </row>
    <row r="75" spans="1:7" ht="14.25">
      <c r="A75" s="17"/>
      <c r="B75" s="18"/>
      <c r="C75" s="6"/>
      <c r="D75" s="10"/>
      <c r="E75" s="10"/>
      <c r="F75" s="10"/>
      <c r="G75" s="10"/>
    </row>
    <row r="76" spans="1:7" ht="15">
      <c r="A76" s="4">
        <v>341</v>
      </c>
      <c r="B76" s="5" t="s">
        <v>702</v>
      </c>
      <c r="C76" s="12"/>
      <c r="D76" s="7">
        <f>D77+D78</f>
        <v>8</v>
      </c>
      <c r="E76" s="7"/>
      <c r="F76" s="7">
        <f>F77+F78</f>
        <v>2</v>
      </c>
      <c r="G76" s="7">
        <f>G77+G78</f>
        <v>8</v>
      </c>
    </row>
    <row r="77" spans="1:7" ht="14.25">
      <c r="A77" s="17"/>
      <c r="B77" s="9" t="s">
        <v>85</v>
      </c>
      <c r="C77" s="6" t="s">
        <v>310</v>
      </c>
      <c r="D77" s="10">
        <v>5</v>
      </c>
      <c r="E77" s="10"/>
      <c r="F77" s="10"/>
      <c r="G77" s="10">
        <v>5</v>
      </c>
    </row>
    <row r="78" spans="1:7" ht="14.25">
      <c r="A78" s="17"/>
      <c r="B78" s="9" t="s">
        <v>248</v>
      </c>
      <c r="C78" s="6" t="s">
        <v>310</v>
      </c>
      <c r="D78" s="10">
        <v>3</v>
      </c>
      <c r="E78" s="10"/>
      <c r="F78" s="10">
        <v>2</v>
      </c>
      <c r="G78" s="10">
        <v>3</v>
      </c>
    </row>
    <row r="79" spans="1:7" ht="15">
      <c r="A79" s="4">
        <v>342</v>
      </c>
      <c r="B79" s="5" t="s">
        <v>24</v>
      </c>
      <c r="C79" s="12"/>
      <c r="D79" s="7">
        <f>D80+D81</f>
        <v>834.4</v>
      </c>
      <c r="E79" s="7"/>
      <c r="F79" s="7">
        <f>F80+F81</f>
        <v>286.5</v>
      </c>
      <c r="G79" s="7">
        <f>G80+G81</f>
        <v>834.4</v>
      </c>
    </row>
    <row r="80" spans="1:7" ht="14.25">
      <c r="A80" s="4"/>
      <c r="B80" s="5"/>
      <c r="C80" s="6" t="s">
        <v>311</v>
      </c>
      <c r="D80" s="10"/>
      <c r="E80" s="10"/>
      <c r="F80" s="10"/>
      <c r="G80" s="10"/>
    </row>
    <row r="81" spans="1:7" ht="14.25">
      <c r="A81" s="4"/>
      <c r="B81" s="5"/>
      <c r="C81" s="6" t="s">
        <v>312</v>
      </c>
      <c r="D81" s="10">
        <v>834.4</v>
      </c>
      <c r="E81" s="10"/>
      <c r="F81" s="10">
        <v>286.5</v>
      </c>
      <c r="G81" s="10">
        <v>834.4</v>
      </c>
    </row>
    <row r="82" spans="1:7" ht="15">
      <c r="A82" s="4">
        <v>343</v>
      </c>
      <c r="B82" s="5" t="s">
        <v>22</v>
      </c>
      <c r="C82" s="6" t="s">
        <v>313</v>
      </c>
      <c r="D82" s="7"/>
      <c r="E82" s="7"/>
      <c r="F82" s="7"/>
      <c r="G82" s="7"/>
    </row>
    <row r="83" spans="1:7" ht="15">
      <c r="A83" s="4">
        <v>344</v>
      </c>
      <c r="B83" s="5" t="s">
        <v>249</v>
      </c>
      <c r="C83" s="6" t="s">
        <v>314</v>
      </c>
      <c r="D83" s="7">
        <v>142.4</v>
      </c>
      <c r="E83" s="7"/>
      <c r="F83" s="7"/>
      <c r="G83" s="7">
        <v>142.4</v>
      </c>
    </row>
    <row r="84" spans="1:7" ht="15">
      <c r="A84" s="4">
        <v>345</v>
      </c>
      <c r="B84" s="5" t="s">
        <v>250</v>
      </c>
      <c r="C84" s="6" t="s">
        <v>315</v>
      </c>
      <c r="D84" s="7">
        <v>15.4</v>
      </c>
      <c r="E84" s="7"/>
      <c r="F84" s="7"/>
      <c r="G84" s="7">
        <v>15.4</v>
      </c>
    </row>
    <row r="85" spans="1:7" ht="15">
      <c r="A85" s="4">
        <v>346</v>
      </c>
      <c r="B85" s="5" t="s">
        <v>21</v>
      </c>
      <c r="C85" s="12"/>
      <c r="D85" s="7">
        <f>D86+D87+D88+D89+D90+D91+D92+D93+D94</f>
        <v>102.69999999999999</v>
      </c>
      <c r="E85" s="7"/>
      <c r="F85" s="7">
        <f>F86+F87+F88+F89+F90+F91+F92+F93+F94</f>
        <v>37.900000000000006</v>
      </c>
      <c r="G85" s="7">
        <f>G86+G87+G88+G89+G90+G91+G92+G93+G94</f>
        <v>64.3</v>
      </c>
    </row>
    <row r="86" spans="1:7" ht="14.25">
      <c r="A86" s="17"/>
      <c r="B86" s="9" t="s">
        <v>251</v>
      </c>
      <c r="C86" s="6" t="s">
        <v>316</v>
      </c>
      <c r="D86" s="10"/>
      <c r="E86" s="10"/>
      <c r="F86" s="10"/>
      <c r="G86" s="10"/>
    </row>
    <row r="87" spans="1:7" ht="14.25">
      <c r="A87" s="17"/>
      <c r="B87" s="9" t="s">
        <v>252</v>
      </c>
      <c r="C87" s="6" t="s">
        <v>316</v>
      </c>
      <c r="D87" s="10">
        <v>20.6</v>
      </c>
      <c r="E87" s="10"/>
      <c r="F87" s="10"/>
      <c r="G87" s="10"/>
    </row>
    <row r="88" spans="1:7" ht="14.25">
      <c r="A88" s="17"/>
      <c r="B88" s="9" t="s">
        <v>253</v>
      </c>
      <c r="C88" s="6" t="s">
        <v>316</v>
      </c>
      <c r="D88" s="10">
        <v>44</v>
      </c>
      <c r="E88" s="10"/>
      <c r="F88" s="10">
        <v>17.6</v>
      </c>
      <c r="G88" s="10">
        <v>44</v>
      </c>
    </row>
    <row r="89" spans="1:7" ht="14.25">
      <c r="A89" s="17"/>
      <c r="B89" s="9" t="s">
        <v>254</v>
      </c>
      <c r="C89" s="6" t="s">
        <v>316</v>
      </c>
      <c r="D89" s="10"/>
      <c r="E89" s="10"/>
      <c r="F89" s="10"/>
      <c r="G89" s="10"/>
    </row>
    <row r="90" spans="1:7" ht="14.25">
      <c r="A90" s="17"/>
      <c r="B90" s="9" t="s">
        <v>255</v>
      </c>
      <c r="C90" s="6" t="s">
        <v>316</v>
      </c>
      <c r="D90" s="10"/>
      <c r="E90" s="10"/>
      <c r="F90" s="10"/>
      <c r="G90" s="10"/>
    </row>
    <row r="91" spans="1:7" ht="14.25">
      <c r="A91" s="17"/>
      <c r="B91" s="9" t="s">
        <v>256</v>
      </c>
      <c r="C91" s="6" t="s">
        <v>316</v>
      </c>
      <c r="D91" s="10"/>
      <c r="E91" s="10"/>
      <c r="F91" s="10"/>
      <c r="G91" s="10"/>
    </row>
    <row r="92" spans="1:7" ht="14.25">
      <c r="A92" s="17"/>
      <c r="B92" s="9" t="s">
        <v>257</v>
      </c>
      <c r="C92" s="6" t="s">
        <v>316</v>
      </c>
      <c r="D92" s="10">
        <v>17.8</v>
      </c>
      <c r="E92" s="10"/>
      <c r="F92" s="10"/>
      <c r="G92" s="10"/>
    </row>
    <row r="93" spans="1:7" ht="14.25">
      <c r="A93" s="17"/>
      <c r="B93" s="9" t="s">
        <v>291</v>
      </c>
      <c r="C93" s="6" t="s">
        <v>316</v>
      </c>
      <c r="D93" s="10"/>
      <c r="E93" s="10"/>
      <c r="F93" s="10"/>
      <c r="G93" s="10"/>
    </row>
    <row r="94" spans="1:7" ht="14.25">
      <c r="A94" s="17"/>
      <c r="B94" s="9" t="s">
        <v>20</v>
      </c>
      <c r="C94" s="6" t="s">
        <v>318</v>
      </c>
      <c r="D94" s="10">
        <v>20.3</v>
      </c>
      <c r="E94" s="10"/>
      <c r="F94" s="10">
        <v>20.3</v>
      </c>
      <c r="G94" s="10">
        <v>20.3</v>
      </c>
    </row>
    <row r="95" spans="1:7" ht="15.75" thickBot="1">
      <c r="A95" s="103" t="s">
        <v>23</v>
      </c>
      <c r="B95" s="104"/>
      <c r="C95" s="21"/>
      <c r="D95" s="45">
        <f>D8+D12+D14+D18+D21+D26+D46+D61+D67+D70+D76+D79+D82+D83+D84+D85+D64</f>
        <v>10197.7</v>
      </c>
      <c r="E95" s="45"/>
      <c r="F95" s="45">
        <f>F8+F12+F14+F18+F21+F26+F46+F61+F67+F70+F76+F79+F82+F83+F84+F85+F64</f>
        <v>9095.6</v>
      </c>
      <c r="G95" s="45">
        <f>G8+G12+G14+G18+G21+G26+G46+G61+G67+G70+G76+G79+G82+G83+G84+G85+G64</f>
        <v>10199.899999999998</v>
      </c>
    </row>
    <row r="96" spans="1:7" ht="12.75">
      <c r="A96" s="83"/>
      <c r="B96" s="83" t="s">
        <v>260</v>
      </c>
      <c r="C96" s="84"/>
      <c r="D96" s="86">
        <v>2502400</v>
      </c>
      <c r="E96" s="86"/>
      <c r="F96" s="86">
        <v>1368800</v>
      </c>
      <c r="G96" s="86">
        <v>2473100</v>
      </c>
    </row>
    <row r="97" spans="1:7" ht="12.75">
      <c r="A97" s="85"/>
      <c r="B97" s="85" t="s">
        <v>261</v>
      </c>
      <c r="C97" s="85"/>
      <c r="D97" s="86">
        <v>7655500</v>
      </c>
      <c r="E97" s="86"/>
      <c r="F97" s="86">
        <v>7726800</v>
      </c>
      <c r="G97" s="86">
        <v>7726800</v>
      </c>
    </row>
    <row r="98" spans="1:7" ht="12.75">
      <c r="A98" s="85"/>
      <c r="B98" s="85" t="s">
        <v>262</v>
      </c>
      <c r="C98" s="85"/>
      <c r="D98" s="87">
        <v>862000</v>
      </c>
      <c r="E98" s="87"/>
      <c r="F98" s="87">
        <v>862000</v>
      </c>
      <c r="G98" s="87">
        <v>862000</v>
      </c>
    </row>
    <row r="99" spans="1:6" ht="12.75">
      <c r="A99" s="83"/>
      <c r="B99" s="83" t="s">
        <v>264</v>
      </c>
      <c r="C99" s="83"/>
      <c r="D99" s="88">
        <v>39800</v>
      </c>
      <c r="F99" s="89"/>
    </row>
    <row r="100" spans="1:6" ht="12.75">
      <c r="A100" s="85"/>
      <c r="B100" s="85"/>
      <c r="C100" s="85"/>
      <c r="F100" s="88"/>
    </row>
    <row r="101" ht="12.75">
      <c r="B101" s="85"/>
    </row>
  </sheetData>
  <sheetProtection/>
  <mergeCells count="8">
    <mergeCell ref="A95:B95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I78" sqref="I78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295</v>
      </c>
      <c r="B2" s="97"/>
      <c r="C2" s="97"/>
      <c r="D2" s="97"/>
      <c r="E2" s="97"/>
      <c r="F2" s="97"/>
      <c r="G2" s="97"/>
    </row>
    <row r="3" spans="1:7" ht="18">
      <c r="A3" s="97" t="s">
        <v>699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1"/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7">
        <f>D9+D11+D10</f>
        <v>10316.3</v>
      </c>
      <c r="E8" s="7"/>
      <c r="F8" s="7">
        <f>F9+F11+F10</f>
        <v>10409</v>
      </c>
      <c r="G8" s="7">
        <f>G9+G11+G10</f>
        <v>10409</v>
      </c>
    </row>
    <row r="9" spans="1:7" ht="14.25">
      <c r="A9" s="4"/>
      <c r="B9" s="9" t="s">
        <v>3</v>
      </c>
      <c r="C9" s="6" t="s">
        <v>319</v>
      </c>
      <c r="D9" s="10">
        <v>40.8</v>
      </c>
      <c r="E9" s="10"/>
      <c r="F9" s="10"/>
      <c r="G9" s="10"/>
    </row>
    <row r="10" spans="1:7" ht="14.25">
      <c r="A10" s="4"/>
      <c r="B10" s="9" t="s">
        <v>3</v>
      </c>
      <c r="C10" s="6" t="s">
        <v>320</v>
      </c>
      <c r="D10" s="10">
        <v>565.4</v>
      </c>
      <c r="E10" s="10"/>
      <c r="F10" s="10">
        <v>606.2</v>
      </c>
      <c r="G10" s="10">
        <v>606.2</v>
      </c>
    </row>
    <row r="11" spans="1:7" ht="14.25">
      <c r="A11" s="4"/>
      <c r="B11" s="9" t="s">
        <v>3</v>
      </c>
      <c r="C11" s="6" t="s">
        <v>321</v>
      </c>
      <c r="D11" s="10">
        <v>9710.1</v>
      </c>
      <c r="E11" s="10"/>
      <c r="F11" s="10">
        <v>9802.8</v>
      </c>
      <c r="G11" s="10">
        <v>9802.8</v>
      </c>
    </row>
    <row r="12" spans="1:7" ht="15">
      <c r="A12" s="4">
        <v>212</v>
      </c>
      <c r="B12" s="5" t="s">
        <v>4</v>
      </c>
      <c r="C12" s="8"/>
      <c r="D12" s="80">
        <f>D13</f>
        <v>11.7</v>
      </c>
      <c r="E12" s="80"/>
      <c r="F12" s="80">
        <f>F13</f>
        <v>11.7</v>
      </c>
      <c r="G12" s="80">
        <f>G13</f>
        <v>11.7</v>
      </c>
    </row>
    <row r="13" spans="1:7" ht="14.25">
      <c r="A13" s="4"/>
      <c r="B13" s="9" t="s">
        <v>210</v>
      </c>
      <c r="C13" s="6" t="s">
        <v>322</v>
      </c>
      <c r="D13" s="10">
        <v>11.7</v>
      </c>
      <c r="E13" s="10"/>
      <c r="F13" s="10">
        <v>11.7</v>
      </c>
      <c r="G13" s="10">
        <v>11.7</v>
      </c>
    </row>
    <row r="14" spans="1:7" ht="15">
      <c r="A14" s="4">
        <v>213</v>
      </c>
      <c r="B14" s="5" t="s">
        <v>8</v>
      </c>
      <c r="C14" s="12"/>
      <c r="D14" s="7">
        <f>D15+D17+D16</f>
        <v>3115.5</v>
      </c>
      <c r="E14" s="7"/>
      <c r="F14" s="7">
        <f>F15+F17+F16</f>
        <v>3143.5</v>
      </c>
      <c r="G14" s="7">
        <f>G15+G17+G16</f>
        <v>3143.5</v>
      </c>
    </row>
    <row r="15" spans="1:7" ht="14.25">
      <c r="A15" s="4"/>
      <c r="B15" s="9" t="s">
        <v>8</v>
      </c>
      <c r="C15" s="6" t="s">
        <v>323</v>
      </c>
      <c r="D15" s="10">
        <v>12.3</v>
      </c>
      <c r="E15" s="10"/>
      <c r="F15" s="10"/>
      <c r="G15" s="10"/>
    </row>
    <row r="16" spans="1:7" ht="14.25">
      <c r="A16" s="4"/>
      <c r="B16" s="9" t="s">
        <v>8</v>
      </c>
      <c r="C16" s="6" t="s">
        <v>324</v>
      </c>
      <c r="D16" s="10">
        <v>170.7</v>
      </c>
      <c r="E16" s="10"/>
      <c r="F16" s="10">
        <v>183</v>
      </c>
      <c r="G16" s="10">
        <v>183</v>
      </c>
    </row>
    <row r="17" spans="1:7" ht="14.25">
      <c r="A17" s="4"/>
      <c r="B17" s="9" t="s">
        <v>8</v>
      </c>
      <c r="C17" s="6" t="s">
        <v>325</v>
      </c>
      <c r="D17" s="10">
        <v>2932.5</v>
      </c>
      <c r="E17" s="10"/>
      <c r="F17" s="10">
        <v>2960.5</v>
      </c>
      <c r="G17" s="10">
        <v>2960.5</v>
      </c>
    </row>
    <row r="18" spans="1:7" ht="15">
      <c r="A18" s="4">
        <v>221</v>
      </c>
      <c r="B18" s="5" t="s">
        <v>259</v>
      </c>
      <c r="C18" s="12"/>
      <c r="D18" s="7">
        <f>D19+D20</f>
        <v>24.9</v>
      </c>
      <c r="E18" s="43"/>
      <c r="F18" s="7">
        <f>F19+F20</f>
        <v>12.399999999999999</v>
      </c>
      <c r="G18" s="7">
        <f>G19+G20</f>
        <v>24.9</v>
      </c>
    </row>
    <row r="19" spans="1:7" ht="14.25">
      <c r="A19" s="4"/>
      <c r="B19" s="9" t="s">
        <v>9</v>
      </c>
      <c r="C19" s="6" t="s">
        <v>326</v>
      </c>
      <c r="D19" s="10">
        <v>10.2</v>
      </c>
      <c r="E19" s="10"/>
      <c r="F19" s="10">
        <v>5.1</v>
      </c>
      <c r="G19" s="10">
        <v>10.2</v>
      </c>
    </row>
    <row r="20" spans="1:7" ht="14.25">
      <c r="A20" s="4"/>
      <c r="B20" s="9" t="s">
        <v>258</v>
      </c>
      <c r="C20" s="6" t="s">
        <v>326</v>
      </c>
      <c r="D20" s="10">
        <v>14.7</v>
      </c>
      <c r="E20" s="10"/>
      <c r="F20" s="10">
        <v>7.3</v>
      </c>
      <c r="G20" s="10">
        <v>14.7</v>
      </c>
    </row>
    <row r="21" spans="1:7" ht="15">
      <c r="A21" s="4">
        <v>223</v>
      </c>
      <c r="B21" s="5" t="s">
        <v>11</v>
      </c>
      <c r="C21" s="8"/>
      <c r="D21" s="80">
        <f>SUM(D22:D25)</f>
        <v>1070.6</v>
      </c>
      <c r="E21" s="80">
        <f>SUM(E22:E25)</f>
        <v>0</v>
      </c>
      <c r="F21" s="80">
        <f>SUM(F22:F25)</f>
        <v>604.4000000000001</v>
      </c>
      <c r="G21" s="80">
        <f>SUM(G22:G25)</f>
        <v>1070.6</v>
      </c>
    </row>
    <row r="22" spans="1:7" ht="14.25">
      <c r="A22" s="4" t="s">
        <v>12</v>
      </c>
      <c r="B22" s="9" t="s">
        <v>13</v>
      </c>
      <c r="C22" s="6" t="s">
        <v>327</v>
      </c>
      <c r="D22" s="10">
        <v>376</v>
      </c>
      <c r="E22" s="10"/>
      <c r="F22" s="10">
        <v>206.8</v>
      </c>
      <c r="G22" s="10">
        <v>376</v>
      </c>
    </row>
    <row r="23" spans="1:7" ht="14.25">
      <c r="A23" s="4"/>
      <c r="B23" s="9" t="s">
        <v>14</v>
      </c>
      <c r="C23" s="6" t="s">
        <v>327</v>
      </c>
      <c r="D23" s="10">
        <v>614.3</v>
      </c>
      <c r="E23" s="10"/>
      <c r="F23" s="10">
        <v>337.9</v>
      </c>
      <c r="G23" s="10">
        <v>614.3</v>
      </c>
    </row>
    <row r="24" spans="1:7" ht="14.25">
      <c r="A24" s="4"/>
      <c r="B24" s="9" t="s">
        <v>15</v>
      </c>
      <c r="C24" s="6" t="s">
        <v>327</v>
      </c>
      <c r="D24" s="10">
        <v>38</v>
      </c>
      <c r="E24" s="10"/>
      <c r="F24" s="10">
        <v>38</v>
      </c>
      <c r="G24" s="10">
        <v>38</v>
      </c>
    </row>
    <row r="25" spans="1:7" ht="14.25">
      <c r="A25" s="4"/>
      <c r="B25" s="9" t="s">
        <v>211</v>
      </c>
      <c r="C25" s="6" t="s">
        <v>327</v>
      </c>
      <c r="D25" s="10">
        <v>42.3</v>
      </c>
      <c r="E25" s="10"/>
      <c r="F25" s="10">
        <v>21.7</v>
      </c>
      <c r="G25" s="10">
        <v>42.3</v>
      </c>
    </row>
    <row r="26" spans="1:7" ht="15">
      <c r="A26" s="4">
        <v>225</v>
      </c>
      <c r="B26" s="5" t="s">
        <v>220</v>
      </c>
      <c r="C26" s="12"/>
      <c r="D26" s="80">
        <f>SUM(D27:D45)</f>
        <v>121.00000000000001</v>
      </c>
      <c r="E26" s="80">
        <f>SUM(E27:E45)</f>
        <v>0</v>
      </c>
      <c r="F26" s="80">
        <f>SUM(F27:F45)</f>
        <v>89.1</v>
      </c>
      <c r="G26" s="80">
        <f>SUM(G27:G45)</f>
        <v>131</v>
      </c>
    </row>
    <row r="27" spans="1:7" ht="14.25">
      <c r="A27" s="11"/>
      <c r="B27" s="57" t="s">
        <v>212</v>
      </c>
      <c r="C27" s="6" t="s">
        <v>328</v>
      </c>
      <c r="D27" s="10">
        <v>9.5</v>
      </c>
      <c r="E27" s="10"/>
      <c r="F27" s="10">
        <v>9.5</v>
      </c>
      <c r="G27" s="10">
        <v>9.5</v>
      </c>
    </row>
    <row r="28" spans="1:7" ht="24">
      <c r="A28" s="11"/>
      <c r="B28" s="73" t="s">
        <v>213</v>
      </c>
      <c r="C28" s="6" t="s">
        <v>328</v>
      </c>
      <c r="D28" s="10">
        <v>14.9</v>
      </c>
      <c r="E28" s="10"/>
      <c r="F28" s="10"/>
      <c r="G28" s="10">
        <v>14.9</v>
      </c>
    </row>
    <row r="29" spans="1:7" ht="14.25">
      <c r="A29" s="11"/>
      <c r="B29" s="31" t="s">
        <v>214</v>
      </c>
      <c r="C29" s="6" t="s">
        <v>328</v>
      </c>
      <c r="D29" s="10">
        <v>3.5</v>
      </c>
      <c r="E29" s="10"/>
      <c r="F29" s="10"/>
      <c r="G29" s="10">
        <v>3.5</v>
      </c>
    </row>
    <row r="30" spans="1:7" ht="14.25">
      <c r="A30" s="11"/>
      <c r="B30" s="31" t="s">
        <v>215</v>
      </c>
      <c r="C30" s="6" t="s">
        <v>328</v>
      </c>
      <c r="D30" s="10">
        <v>7</v>
      </c>
      <c r="E30" s="10"/>
      <c r="F30" s="10">
        <v>7</v>
      </c>
      <c r="G30" s="10">
        <v>7</v>
      </c>
    </row>
    <row r="31" spans="1:7" ht="14.25">
      <c r="A31" s="61"/>
      <c r="B31" s="31" t="s">
        <v>216</v>
      </c>
      <c r="C31" s="6" t="s">
        <v>328</v>
      </c>
      <c r="D31" s="10"/>
      <c r="E31" s="10"/>
      <c r="F31" s="10"/>
      <c r="G31" s="10"/>
    </row>
    <row r="32" spans="1:7" ht="14.25">
      <c r="A32" s="61"/>
      <c r="B32" s="31" t="s">
        <v>217</v>
      </c>
      <c r="C32" s="6" t="s">
        <v>328</v>
      </c>
      <c r="D32" s="10">
        <v>10</v>
      </c>
      <c r="E32" s="10"/>
      <c r="F32" s="10"/>
      <c r="G32" s="10">
        <v>20</v>
      </c>
    </row>
    <row r="33" spans="1:7" ht="14.25">
      <c r="A33" s="61"/>
      <c r="B33" s="31" t="s">
        <v>218</v>
      </c>
      <c r="C33" s="6" t="s">
        <v>328</v>
      </c>
      <c r="D33" s="10">
        <v>3.3</v>
      </c>
      <c r="E33" s="10"/>
      <c r="F33" s="10">
        <v>3.3</v>
      </c>
      <c r="G33" s="10">
        <v>3.3</v>
      </c>
    </row>
    <row r="34" spans="1:7" ht="24">
      <c r="A34" s="61"/>
      <c r="B34" s="73" t="s">
        <v>219</v>
      </c>
      <c r="C34" s="6" t="s">
        <v>328</v>
      </c>
      <c r="D34" s="10">
        <v>1.7</v>
      </c>
      <c r="E34" s="10"/>
      <c r="F34" s="10">
        <v>1.7</v>
      </c>
      <c r="G34" s="10">
        <v>1.7</v>
      </c>
    </row>
    <row r="35" spans="1:7" ht="24">
      <c r="A35" s="61"/>
      <c r="B35" s="73" t="s">
        <v>221</v>
      </c>
      <c r="C35" s="6" t="s">
        <v>328</v>
      </c>
      <c r="D35" s="10">
        <v>12</v>
      </c>
      <c r="E35" s="10"/>
      <c r="F35" s="10">
        <v>12</v>
      </c>
      <c r="G35" s="10">
        <v>12</v>
      </c>
    </row>
    <row r="36" spans="1:7" ht="14.25">
      <c r="A36" s="61"/>
      <c r="B36" s="73" t="s">
        <v>222</v>
      </c>
      <c r="C36" s="6" t="s">
        <v>328</v>
      </c>
      <c r="D36" s="10"/>
      <c r="E36" s="10"/>
      <c r="F36" s="10"/>
      <c r="G36" s="10"/>
    </row>
    <row r="37" spans="1:7" ht="24">
      <c r="A37" s="61"/>
      <c r="B37" s="73" t="s">
        <v>223</v>
      </c>
      <c r="C37" s="6" t="s">
        <v>328</v>
      </c>
      <c r="D37" s="10">
        <v>26.5</v>
      </c>
      <c r="E37" s="10"/>
      <c r="F37" s="10">
        <v>26.5</v>
      </c>
      <c r="G37" s="10">
        <v>26.5</v>
      </c>
    </row>
    <row r="38" spans="1:7" ht="14.25">
      <c r="A38" s="61"/>
      <c r="B38" s="73" t="s">
        <v>224</v>
      </c>
      <c r="C38" s="6" t="s">
        <v>328</v>
      </c>
      <c r="D38" s="10">
        <v>1.3</v>
      </c>
      <c r="E38" s="10"/>
      <c r="F38" s="10"/>
      <c r="G38" s="10">
        <v>1.3</v>
      </c>
    </row>
    <row r="39" spans="1:7" ht="14.25">
      <c r="A39" s="61"/>
      <c r="B39" s="73" t="s">
        <v>225</v>
      </c>
      <c r="C39" s="6" t="s">
        <v>328</v>
      </c>
      <c r="D39" s="10">
        <v>6.2</v>
      </c>
      <c r="E39" s="10"/>
      <c r="F39" s="10">
        <v>6.2</v>
      </c>
      <c r="G39" s="10">
        <v>6.2</v>
      </c>
    </row>
    <row r="40" spans="1:7" ht="24">
      <c r="A40" s="61"/>
      <c r="B40" s="73" t="s">
        <v>226</v>
      </c>
      <c r="C40" s="6" t="s">
        <v>328</v>
      </c>
      <c r="D40" s="10">
        <v>22.9</v>
      </c>
      <c r="E40" s="10"/>
      <c r="F40" s="10">
        <v>22.9</v>
      </c>
      <c r="G40" s="10">
        <v>22.9</v>
      </c>
    </row>
    <row r="41" spans="1:7" ht="14.25">
      <c r="A41" s="61"/>
      <c r="B41" s="57" t="s">
        <v>227</v>
      </c>
      <c r="C41" s="6" t="s">
        <v>328</v>
      </c>
      <c r="D41" s="10"/>
      <c r="E41" s="10"/>
      <c r="F41" s="10"/>
      <c r="G41" s="10"/>
    </row>
    <row r="42" spans="1:7" ht="14.25">
      <c r="A42" s="61"/>
      <c r="B42" s="57" t="s">
        <v>228</v>
      </c>
      <c r="C42" s="6" t="s">
        <v>328</v>
      </c>
      <c r="D42" s="10"/>
      <c r="E42" s="10"/>
      <c r="F42" s="10"/>
      <c r="G42" s="10"/>
    </row>
    <row r="43" spans="1:7" ht="14.25">
      <c r="A43" s="61"/>
      <c r="B43" s="57" t="s">
        <v>229</v>
      </c>
      <c r="C43" s="6" t="s">
        <v>328</v>
      </c>
      <c r="D43" s="10">
        <v>2.2</v>
      </c>
      <c r="E43" s="10"/>
      <c r="F43" s="10"/>
      <c r="G43" s="10">
        <v>2.2</v>
      </c>
    </row>
    <row r="44" spans="1:7" ht="14.25">
      <c r="A44" s="61"/>
      <c r="B44" s="57" t="s">
        <v>230</v>
      </c>
      <c r="C44" s="6" t="s">
        <v>328</v>
      </c>
      <c r="D44" s="10"/>
      <c r="E44" s="10"/>
      <c r="F44" s="10"/>
      <c r="G44" s="10"/>
    </row>
    <row r="45" spans="1:7" ht="14.25">
      <c r="A45" s="14"/>
      <c r="B45" s="57"/>
      <c r="C45" s="6"/>
      <c r="D45" s="10"/>
      <c r="E45" s="43"/>
      <c r="F45" s="43"/>
      <c r="G45" s="43"/>
    </row>
    <row r="46" spans="1:7" ht="15">
      <c r="A46" s="4">
        <v>226</v>
      </c>
      <c r="B46" s="5" t="s">
        <v>18</v>
      </c>
      <c r="C46" s="12"/>
      <c r="D46" s="80">
        <f>SUM(D47:D60)</f>
        <v>140.1</v>
      </c>
      <c r="E46" s="80">
        <f>SUM(E47:E60)</f>
        <v>0</v>
      </c>
      <c r="F46" s="80">
        <f>SUM(F47:F60)</f>
        <v>39.1</v>
      </c>
      <c r="G46" s="80">
        <f>SUM(G47:G60)</f>
        <v>93.9</v>
      </c>
    </row>
    <row r="47" spans="1:7" ht="14.25">
      <c r="A47" s="72"/>
      <c r="B47" s="74" t="s">
        <v>231</v>
      </c>
      <c r="C47" s="6" t="s">
        <v>329</v>
      </c>
      <c r="D47" s="10">
        <v>70.4</v>
      </c>
      <c r="E47" s="10"/>
      <c r="F47" s="10">
        <v>39.1</v>
      </c>
      <c r="G47" s="10">
        <v>24.2</v>
      </c>
    </row>
    <row r="48" spans="1:7" ht="14.25">
      <c r="A48" s="14"/>
      <c r="B48" s="31" t="s">
        <v>232</v>
      </c>
      <c r="C48" s="6" t="s">
        <v>329</v>
      </c>
      <c r="D48" s="10"/>
      <c r="E48" s="43"/>
      <c r="F48" s="43"/>
      <c r="G48" s="46"/>
    </row>
    <row r="49" spans="1:7" ht="14.25">
      <c r="A49" s="14"/>
      <c r="B49" s="31" t="s">
        <v>233</v>
      </c>
      <c r="C49" s="6" t="s">
        <v>329</v>
      </c>
      <c r="D49" s="10"/>
      <c r="E49" s="10"/>
      <c r="F49" s="10"/>
      <c r="G49" s="10"/>
    </row>
    <row r="50" spans="1:7" ht="14.25">
      <c r="A50" s="14"/>
      <c r="B50" s="31" t="s">
        <v>234</v>
      </c>
      <c r="C50" s="6" t="s">
        <v>329</v>
      </c>
      <c r="D50" s="10"/>
      <c r="E50" s="10"/>
      <c r="F50" s="10"/>
      <c r="G50" s="10"/>
    </row>
    <row r="51" spans="1:7" ht="14.25">
      <c r="A51" s="14"/>
      <c r="B51" s="31" t="s">
        <v>235</v>
      </c>
      <c r="C51" s="6" t="s">
        <v>329</v>
      </c>
      <c r="D51" s="10"/>
      <c r="E51" s="10"/>
      <c r="F51" s="10"/>
      <c r="G51" s="10"/>
    </row>
    <row r="52" spans="1:7" ht="14.25">
      <c r="A52" s="14"/>
      <c r="B52" s="31" t="s">
        <v>236</v>
      </c>
      <c r="C52" s="6" t="s">
        <v>329</v>
      </c>
      <c r="D52" s="10"/>
      <c r="E52" s="10"/>
      <c r="F52" s="10"/>
      <c r="G52" s="10"/>
    </row>
    <row r="53" spans="1:7" ht="14.25">
      <c r="A53" s="14"/>
      <c r="B53" s="31" t="s">
        <v>237</v>
      </c>
      <c r="C53" s="6" t="s">
        <v>329</v>
      </c>
      <c r="D53" s="10">
        <v>3.6</v>
      </c>
      <c r="E53" s="10"/>
      <c r="F53" s="10"/>
      <c r="G53" s="10">
        <v>3.6</v>
      </c>
    </row>
    <row r="54" spans="1:7" ht="14.25">
      <c r="A54" s="14"/>
      <c r="B54" s="31" t="s">
        <v>238</v>
      </c>
      <c r="C54" s="6" t="s">
        <v>329</v>
      </c>
      <c r="D54" s="10"/>
      <c r="E54" s="10"/>
      <c r="F54" s="10"/>
      <c r="G54" s="10"/>
    </row>
    <row r="55" spans="1:7" ht="14.25">
      <c r="A55" s="14"/>
      <c r="B55" s="31" t="s">
        <v>239</v>
      </c>
      <c r="C55" s="6" t="s">
        <v>329</v>
      </c>
      <c r="D55" s="10"/>
      <c r="E55" s="10"/>
      <c r="F55" s="10"/>
      <c r="G55" s="10"/>
    </row>
    <row r="56" spans="1:7" ht="24">
      <c r="A56" s="14"/>
      <c r="B56" s="73" t="s">
        <v>240</v>
      </c>
      <c r="C56" s="6" t="s">
        <v>329</v>
      </c>
      <c r="D56" s="10">
        <v>35.1</v>
      </c>
      <c r="E56" s="10"/>
      <c r="F56" s="10"/>
      <c r="G56" s="10">
        <v>35.1</v>
      </c>
    </row>
    <row r="57" spans="1:7" ht="14.25">
      <c r="A57" s="14"/>
      <c r="B57" s="31" t="s">
        <v>241</v>
      </c>
      <c r="C57" s="6" t="s">
        <v>329</v>
      </c>
      <c r="D57" s="10">
        <v>5.8</v>
      </c>
      <c r="E57" s="10"/>
      <c r="F57" s="10"/>
      <c r="G57" s="10">
        <v>5.8</v>
      </c>
    </row>
    <row r="58" spans="1:7" ht="33.75">
      <c r="A58" s="14"/>
      <c r="B58" s="75" t="s">
        <v>242</v>
      </c>
      <c r="C58" s="6" t="s">
        <v>329</v>
      </c>
      <c r="D58" s="10">
        <v>25.2</v>
      </c>
      <c r="E58" s="10"/>
      <c r="F58" s="10"/>
      <c r="G58" s="10">
        <v>25.2</v>
      </c>
    </row>
    <row r="59" spans="1:7" ht="14.25">
      <c r="A59" s="14"/>
      <c r="B59" s="31" t="s">
        <v>243</v>
      </c>
      <c r="C59" s="6" t="s">
        <v>329</v>
      </c>
      <c r="D59" s="10"/>
      <c r="E59" s="10"/>
      <c r="F59" s="10"/>
      <c r="G59" s="10"/>
    </row>
    <row r="60" spans="1:7" ht="14.25">
      <c r="A60" s="14"/>
      <c r="B60" s="31" t="s">
        <v>244</v>
      </c>
      <c r="C60" s="6" t="s">
        <v>329</v>
      </c>
      <c r="D60" s="10"/>
      <c r="E60" s="10"/>
      <c r="F60" s="10"/>
      <c r="G60" s="10"/>
    </row>
    <row r="61" spans="1:7" ht="15">
      <c r="A61" s="76">
        <v>227</v>
      </c>
      <c r="B61" s="77" t="s">
        <v>245</v>
      </c>
      <c r="C61" s="13"/>
      <c r="D61" s="7">
        <f>D62+D63</f>
        <v>0</v>
      </c>
      <c r="E61" s="7"/>
      <c r="F61" s="7">
        <f>F62+F63</f>
        <v>0</v>
      </c>
      <c r="G61" s="7">
        <f>G62+G63</f>
        <v>0</v>
      </c>
    </row>
    <row r="62" spans="1:7" ht="14.25">
      <c r="A62" s="14"/>
      <c r="B62" s="31" t="s">
        <v>246</v>
      </c>
      <c r="C62" s="6"/>
      <c r="D62" s="10"/>
      <c r="E62" s="10"/>
      <c r="F62" s="10"/>
      <c r="G62" s="10"/>
    </row>
    <row r="63" spans="1:7" ht="14.25">
      <c r="A63" s="14"/>
      <c r="B63" s="31" t="s">
        <v>247</v>
      </c>
      <c r="C63" s="6"/>
      <c r="D63" s="10"/>
      <c r="E63" s="10"/>
      <c r="F63" s="10"/>
      <c r="G63" s="10"/>
    </row>
    <row r="64" spans="1:7" ht="15">
      <c r="A64" s="76">
        <v>266</v>
      </c>
      <c r="B64" s="77" t="s">
        <v>263</v>
      </c>
      <c r="C64" s="13"/>
      <c r="D64" s="7">
        <f>D65+D66</f>
        <v>1.2</v>
      </c>
      <c r="E64" s="7"/>
      <c r="F64" s="7">
        <f>F65+F66</f>
        <v>0.6</v>
      </c>
      <c r="G64" s="7">
        <f>G65+G66</f>
        <v>0.6</v>
      </c>
    </row>
    <row r="65" spans="1:7" ht="14.25">
      <c r="A65" s="14"/>
      <c r="B65" s="31"/>
      <c r="C65" s="6" t="s">
        <v>343</v>
      </c>
      <c r="D65" s="10">
        <v>0.6</v>
      </c>
      <c r="E65" s="10"/>
      <c r="F65" s="10"/>
      <c r="G65" s="10"/>
    </row>
    <row r="66" spans="1:7" ht="14.25">
      <c r="A66" s="14"/>
      <c r="B66" s="31"/>
      <c r="C66" s="6" t="s">
        <v>342</v>
      </c>
      <c r="D66" s="10">
        <v>0.6</v>
      </c>
      <c r="E66" s="10"/>
      <c r="F66" s="10">
        <v>0.6</v>
      </c>
      <c r="G66" s="10">
        <v>0.6</v>
      </c>
    </row>
    <row r="67" spans="1:7" ht="12.75">
      <c r="A67" s="4">
        <v>291</v>
      </c>
      <c r="B67" s="82" t="s">
        <v>55</v>
      </c>
      <c r="C67" s="81"/>
      <c r="D67" s="27">
        <f>D68+D69</f>
        <v>0</v>
      </c>
      <c r="E67" s="27"/>
      <c r="F67" s="27">
        <f>F68+F69</f>
        <v>0</v>
      </c>
      <c r="G67" s="27">
        <f>G68+G69</f>
        <v>0</v>
      </c>
    </row>
    <row r="68" spans="1:7" ht="14.25">
      <c r="A68" s="4"/>
      <c r="B68" s="58" t="s">
        <v>36</v>
      </c>
      <c r="C68" s="6" t="s">
        <v>331</v>
      </c>
      <c r="D68" s="10"/>
      <c r="E68" s="10"/>
      <c r="F68" s="10"/>
      <c r="G68" s="10"/>
    </row>
    <row r="69" spans="1:7" ht="14.25">
      <c r="A69" s="4"/>
      <c r="B69" s="58" t="s">
        <v>35</v>
      </c>
      <c r="C69" s="6"/>
      <c r="D69" s="10"/>
      <c r="E69" s="10"/>
      <c r="F69" s="10"/>
      <c r="G69" s="10"/>
    </row>
    <row r="70" spans="1:7" ht="15">
      <c r="A70" s="4">
        <v>310</v>
      </c>
      <c r="B70" s="5" t="s">
        <v>19</v>
      </c>
      <c r="C70" s="12"/>
      <c r="D70" s="80">
        <f>D71+D72+D73+D74</f>
        <v>228.8</v>
      </c>
      <c r="E70" s="7"/>
      <c r="F70" s="80">
        <f>F71+F72+F73+F74</f>
        <v>150</v>
      </c>
      <c r="G70" s="80">
        <f>G71+G72+G73+G74</f>
        <v>150</v>
      </c>
    </row>
    <row r="71" spans="1:7" ht="14.25">
      <c r="A71" s="4"/>
      <c r="B71" s="78" t="s">
        <v>284</v>
      </c>
      <c r="C71" s="16"/>
      <c r="D71" s="10"/>
      <c r="E71" s="10"/>
      <c r="F71" s="10"/>
      <c r="G71" s="10"/>
    </row>
    <row r="72" spans="1:7" ht="14.25">
      <c r="A72" s="4"/>
      <c r="B72" s="58" t="s">
        <v>285</v>
      </c>
      <c r="C72" s="6" t="s">
        <v>332</v>
      </c>
      <c r="D72" s="10">
        <v>8</v>
      </c>
      <c r="E72" s="10"/>
      <c r="F72" s="10"/>
      <c r="G72" s="10"/>
    </row>
    <row r="73" spans="1:7" ht="12.75">
      <c r="A73" s="4"/>
      <c r="B73" s="58" t="s">
        <v>286</v>
      </c>
      <c r="C73" s="6" t="s">
        <v>332</v>
      </c>
      <c r="D73" s="79">
        <v>70.8</v>
      </c>
      <c r="E73" s="79"/>
      <c r="F73" s="79"/>
      <c r="G73" s="79"/>
    </row>
    <row r="74" spans="1:7" ht="14.25">
      <c r="A74" s="17"/>
      <c r="B74" s="9" t="s">
        <v>20</v>
      </c>
      <c r="C74" s="6" t="s">
        <v>340</v>
      </c>
      <c r="D74" s="10">
        <v>150</v>
      </c>
      <c r="E74" s="10"/>
      <c r="F74" s="10">
        <v>150</v>
      </c>
      <c r="G74" s="10">
        <v>150</v>
      </c>
    </row>
    <row r="75" spans="1:7" ht="14.25">
      <c r="A75" s="17"/>
      <c r="B75" s="18"/>
      <c r="C75" s="6"/>
      <c r="D75" s="10"/>
      <c r="E75" s="10"/>
      <c r="F75" s="10"/>
      <c r="G75" s="10"/>
    </row>
    <row r="76" spans="1:7" ht="15">
      <c r="A76" s="4">
        <v>341</v>
      </c>
      <c r="B76" s="5" t="s">
        <v>702</v>
      </c>
      <c r="C76" s="12"/>
      <c r="D76" s="7">
        <f>D77+D78</f>
        <v>26.7</v>
      </c>
      <c r="E76" s="7"/>
      <c r="F76" s="7">
        <f>F77+F78</f>
        <v>6.2</v>
      </c>
      <c r="G76" s="7">
        <f>G77+G78</f>
        <v>26.7</v>
      </c>
    </row>
    <row r="77" spans="1:7" ht="14.25">
      <c r="A77" s="17"/>
      <c r="B77" s="9" t="s">
        <v>85</v>
      </c>
      <c r="C77" s="6" t="s">
        <v>333</v>
      </c>
      <c r="D77" s="10">
        <v>17.7</v>
      </c>
      <c r="E77" s="10"/>
      <c r="F77" s="10"/>
      <c r="G77" s="10">
        <v>17.7</v>
      </c>
    </row>
    <row r="78" spans="1:7" ht="14.25">
      <c r="A78" s="17"/>
      <c r="B78" s="9" t="s">
        <v>248</v>
      </c>
      <c r="C78" s="6" t="s">
        <v>333</v>
      </c>
      <c r="D78" s="10">
        <v>9</v>
      </c>
      <c r="E78" s="10"/>
      <c r="F78" s="10">
        <v>6.2</v>
      </c>
      <c r="G78" s="10">
        <v>9</v>
      </c>
    </row>
    <row r="79" spans="1:7" ht="15">
      <c r="A79" s="4">
        <v>342</v>
      </c>
      <c r="B79" s="5" t="s">
        <v>24</v>
      </c>
      <c r="C79" s="12"/>
      <c r="D79" s="7">
        <f>D80+D81</f>
        <v>1487.8</v>
      </c>
      <c r="E79" s="7"/>
      <c r="F79" s="7">
        <f>F80+F81</f>
        <v>277.46667</v>
      </c>
      <c r="G79" s="7">
        <f>G80+G81</f>
        <v>1462.8</v>
      </c>
    </row>
    <row r="80" spans="1:7" ht="14.25">
      <c r="A80" s="4"/>
      <c r="B80" s="5"/>
      <c r="C80" s="6" t="s">
        <v>334</v>
      </c>
      <c r="D80" s="10"/>
      <c r="E80" s="10"/>
      <c r="F80" s="10"/>
      <c r="G80" s="10"/>
    </row>
    <row r="81" spans="1:7" ht="14.25">
      <c r="A81" s="4"/>
      <c r="B81" s="5"/>
      <c r="C81" s="6" t="s">
        <v>335</v>
      </c>
      <c r="D81" s="10">
        <v>1487.8</v>
      </c>
      <c r="E81" s="10"/>
      <c r="F81" s="10">
        <v>277.46667</v>
      </c>
      <c r="G81" s="10">
        <v>1462.8</v>
      </c>
    </row>
    <row r="82" spans="1:7" ht="15">
      <c r="A82" s="4">
        <v>343</v>
      </c>
      <c r="B82" s="5" t="s">
        <v>22</v>
      </c>
      <c r="C82" s="12" t="s">
        <v>336</v>
      </c>
      <c r="D82" s="7"/>
      <c r="E82" s="7"/>
      <c r="F82" s="7"/>
      <c r="G82" s="7"/>
    </row>
    <row r="83" spans="1:7" ht="15">
      <c r="A83" s="4">
        <v>344</v>
      </c>
      <c r="B83" s="5" t="s">
        <v>249</v>
      </c>
      <c r="C83" s="12" t="s">
        <v>337</v>
      </c>
      <c r="D83" s="7">
        <v>46.3</v>
      </c>
      <c r="E83" s="7"/>
      <c r="F83" s="7"/>
      <c r="G83" s="7">
        <v>46.3</v>
      </c>
    </row>
    <row r="84" spans="1:7" ht="15">
      <c r="A84" s="4">
        <v>345</v>
      </c>
      <c r="B84" s="5" t="s">
        <v>250</v>
      </c>
      <c r="C84" s="12" t="s">
        <v>338</v>
      </c>
      <c r="D84" s="7">
        <v>79.5</v>
      </c>
      <c r="E84" s="7"/>
      <c r="F84" s="7"/>
      <c r="G84" s="7">
        <v>79.5</v>
      </c>
    </row>
    <row r="85" spans="1:7" ht="15">
      <c r="A85" s="4">
        <v>346</v>
      </c>
      <c r="B85" s="5" t="s">
        <v>21</v>
      </c>
      <c r="C85" s="12"/>
      <c r="D85" s="7">
        <f>D86+D87+D88+D89+D90+D91+D92+D93+D94</f>
        <v>179.5</v>
      </c>
      <c r="E85" s="7"/>
      <c r="F85" s="7">
        <f>F86+F87+F88+F89+F90+F91+F92+F93+F94</f>
        <v>123.6</v>
      </c>
      <c r="G85" s="7">
        <f>G86+G87+G88+G89+G90+G91+G92+G93+G94</f>
        <v>141.2</v>
      </c>
    </row>
    <row r="86" spans="1:7" ht="14.25">
      <c r="A86" s="17"/>
      <c r="B86" s="9" t="s">
        <v>251</v>
      </c>
      <c r="C86" s="6" t="s">
        <v>339</v>
      </c>
      <c r="D86" s="10"/>
      <c r="E86" s="10"/>
      <c r="F86" s="10"/>
      <c r="G86" s="10"/>
    </row>
    <row r="87" spans="1:7" ht="14.25">
      <c r="A87" s="17"/>
      <c r="B87" s="9" t="s">
        <v>252</v>
      </c>
      <c r="C87" s="6" t="s">
        <v>339</v>
      </c>
      <c r="D87" s="10">
        <v>8.3</v>
      </c>
      <c r="E87" s="10"/>
      <c r="F87" s="10"/>
      <c r="G87" s="10"/>
    </row>
    <row r="88" spans="1:7" ht="14.25">
      <c r="A88" s="17"/>
      <c r="B88" s="9" t="s">
        <v>253</v>
      </c>
      <c r="C88" s="6" t="s">
        <v>339</v>
      </c>
      <c r="D88" s="10">
        <v>29.4</v>
      </c>
      <c r="E88" s="10"/>
      <c r="F88" s="10">
        <v>11.8</v>
      </c>
      <c r="G88" s="10">
        <v>29.4</v>
      </c>
    </row>
    <row r="89" spans="1:7" ht="14.25">
      <c r="A89" s="17"/>
      <c r="B89" s="9" t="s">
        <v>254</v>
      </c>
      <c r="C89" s="6" t="s">
        <v>339</v>
      </c>
      <c r="D89" s="10"/>
      <c r="E89" s="10"/>
      <c r="F89" s="10"/>
      <c r="G89" s="10"/>
    </row>
    <row r="90" spans="1:7" ht="14.25">
      <c r="A90" s="17"/>
      <c r="B90" s="9" t="s">
        <v>255</v>
      </c>
      <c r="C90" s="6" t="s">
        <v>339</v>
      </c>
      <c r="D90" s="10"/>
      <c r="E90" s="10"/>
      <c r="F90" s="10"/>
      <c r="G90" s="10"/>
    </row>
    <row r="91" spans="1:7" ht="14.25">
      <c r="A91" s="17"/>
      <c r="B91" s="9" t="s">
        <v>256</v>
      </c>
      <c r="C91" s="6" t="s">
        <v>339</v>
      </c>
      <c r="D91" s="10"/>
      <c r="E91" s="10"/>
      <c r="F91" s="10"/>
      <c r="G91" s="10"/>
    </row>
    <row r="92" spans="1:7" ht="14.25">
      <c r="A92" s="17"/>
      <c r="B92" s="9" t="s">
        <v>257</v>
      </c>
      <c r="C92" s="6" t="s">
        <v>339</v>
      </c>
      <c r="D92" s="10">
        <v>26.8</v>
      </c>
      <c r="E92" s="10"/>
      <c r="F92" s="10"/>
      <c r="G92" s="10"/>
    </row>
    <row r="93" spans="1:7" ht="14.25">
      <c r="A93" s="17"/>
      <c r="B93" s="9" t="s">
        <v>291</v>
      </c>
      <c r="C93" s="6" t="s">
        <v>339</v>
      </c>
      <c r="D93" s="10">
        <v>3.2</v>
      </c>
      <c r="E93" s="10"/>
      <c r="F93" s="10"/>
      <c r="G93" s="10"/>
    </row>
    <row r="94" spans="1:7" ht="14.25">
      <c r="A94" s="17"/>
      <c r="B94" s="9" t="s">
        <v>20</v>
      </c>
      <c r="C94" s="6" t="s">
        <v>341</v>
      </c>
      <c r="D94" s="10">
        <v>111.8</v>
      </c>
      <c r="E94" s="10"/>
      <c r="F94" s="10">
        <v>111.8</v>
      </c>
      <c r="G94" s="10">
        <v>111.8</v>
      </c>
    </row>
    <row r="95" spans="1:7" ht="15.75" thickBot="1">
      <c r="A95" s="103" t="s">
        <v>23</v>
      </c>
      <c r="B95" s="104"/>
      <c r="C95" s="21"/>
      <c r="D95" s="45">
        <f>D8+D12+D14+D18+D21+D26+D46+D61+D67+D70+D76+D79+D82+D83+D84+D85+D64</f>
        <v>16849.9</v>
      </c>
      <c r="E95" s="45"/>
      <c r="F95" s="45">
        <f>F8+F12+F14+F18+F21+F26+F46+F61+F67+F70+F76+F79+F82+F83+F84+F85+F64</f>
        <v>14867.066670000002</v>
      </c>
      <c r="G95" s="45">
        <f>G8+G12+G14+G18+G21+G26+G46+G61+G67+G70+G76+G79+G82+G83+G84+G85+G64</f>
        <v>16791.7</v>
      </c>
    </row>
    <row r="96" spans="1:7" ht="12.75">
      <c r="A96" s="83"/>
      <c r="B96" s="83" t="s">
        <v>260</v>
      </c>
      <c r="C96" s="84"/>
      <c r="D96" s="86">
        <v>3891800</v>
      </c>
      <c r="E96" s="86"/>
      <c r="F96" s="86">
        <v>1841966.67</v>
      </c>
      <c r="G96" s="86">
        <v>3766600</v>
      </c>
    </row>
    <row r="97" spans="1:7" ht="12.75">
      <c r="A97" s="85"/>
      <c r="B97" s="85" t="s">
        <v>261</v>
      </c>
      <c r="C97" s="85"/>
      <c r="D97" s="86">
        <v>12905000</v>
      </c>
      <c r="E97" s="86"/>
      <c r="F97" s="86">
        <v>13025100</v>
      </c>
      <c r="G97" s="86">
        <v>13025100</v>
      </c>
    </row>
    <row r="98" spans="1:7" ht="12.75">
      <c r="A98" s="85"/>
      <c r="B98" s="85" t="s">
        <v>262</v>
      </c>
      <c r="C98" s="85"/>
      <c r="D98" s="87">
        <v>1550000</v>
      </c>
      <c r="E98" s="87"/>
      <c r="F98" s="87">
        <v>1550000</v>
      </c>
      <c r="G98" s="87">
        <v>1550000</v>
      </c>
    </row>
    <row r="99" spans="1:6" ht="12.75">
      <c r="A99" s="83"/>
      <c r="B99" s="83" t="s">
        <v>264</v>
      </c>
      <c r="C99" s="83"/>
      <c r="D99" s="88">
        <v>53100</v>
      </c>
      <c r="F99" s="89"/>
    </row>
    <row r="100" spans="1:6" ht="12.75">
      <c r="A100" s="85"/>
      <c r="B100" s="85"/>
      <c r="C100" s="85"/>
      <c r="F100" s="88"/>
    </row>
    <row r="101" ht="12.75">
      <c r="B101" s="85"/>
    </row>
  </sheetData>
  <sheetProtection/>
  <mergeCells count="8">
    <mergeCell ref="A95:B95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I66" sqref="I66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346</v>
      </c>
      <c r="B2" s="97"/>
      <c r="C2" s="97"/>
      <c r="D2" s="97"/>
      <c r="E2" s="97"/>
      <c r="F2" s="97"/>
      <c r="G2" s="97"/>
    </row>
    <row r="3" spans="1:7" ht="18">
      <c r="A3" s="97" t="s">
        <v>698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1"/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7">
        <f>D9+D11+D10</f>
        <v>1066.7</v>
      </c>
      <c r="E8" s="7"/>
      <c r="F8" s="7">
        <f>F9+F11+F10</f>
        <v>1073.7</v>
      </c>
      <c r="G8" s="7">
        <f>G9+G11+G10</f>
        <v>1073.7</v>
      </c>
    </row>
    <row r="9" spans="1:7" ht="14.25">
      <c r="A9" s="4"/>
      <c r="B9" s="9" t="s">
        <v>3</v>
      </c>
      <c r="C9" s="6" t="s">
        <v>347</v>
      </c>
      <c r="D9" s="10">
        <v>20.4</v>
      </c>
      <c r="E9" s="10"/>
      <c r="F9" s="10"/>
      <c r="G9" s="10"/>
    </row>
    <row r="10" spans="1:7" ht="14.25">
      <c r="A10" s="4"/>
      <c r="B10" s="9" t="s">
        <v>3</v>
      </c>
      <c r="C10" s="6" t="s">
        <v>348</v>
      </c>
      <c r="D10" s="10">
        <v>299.3</v>
      </c>
      <c r="E10" s="10"/>
      <c r="F10" s="10">
        <v>319.7</v>
      </c>
      <c r="G10" s="10">
        <v>319.7</v>
      </c>
    </row>
    <row r="11" spans="1:7" ht="14.25">
      <c r="A11" s="4"/>
      <c r="B11" s="9" t="s">
        <v>3</v>
      </c>
      <c r="C11" s="6" t="s">
        <v>349</v>
      </c>
      <c r="D11" s="10">
        <v>747</v>
      </c>
      <c r="E11" s="10"/>
      <c r="F11" s="10">
        <v>754</v>
      </c>
      <c r="G11" s="10">
        <v>754</v>
      </c>
    </row>
    <row r="12" spans="1:7" ht="15">
      <c r="A12" s="4">
        <v>212</v>
      </c>
      <c r="B12" s="5" t="s">
        <v>4</v>
      </c>
      <c r="C12" s="8"/>
      <c r="D12" s="80">
        <f>D13</f>
        <v>0</v>
      </c>
      <c r="E12" s="80"/>
      <c r="F12" s="80">
        <f>F13</f>
        <v>0</v>
      </c>
      <c r="G12" s="80">
        <f>G13</f>
        <v>0</v>
      </c>
    </row>
    <row r="13" spans="1:7" ht="14.25">
      <c r="A13" s="4"/>
      <c r="B13" s="9" t="s">
        <v>210</v>
      </c>
      <c r="C13" s="6" t="s">
        <v>350</v>
      </c>
      <c r="D13" s="10"/>
      <c r="E13" s="10"/>
      <c r="F13" s="10"/>
      <c r="G13" s="10"/>
    </row>
    <row r="14" spans="1:7" ht="15">
      <c r="A14" s="4">
        <v>213</v>
      </c>
      <c r="B14" s="5" t="s">
        <v>8</v>
      </c>
      <c r="C14" s="12"/>
      <c r="D14" s="7">
        <f>D15+D17+D16</f>
        <v>322.2</v>
      </c>
      <c r="E14" s="7"/>
      <c r="F14" s="7">
        <f>F15+F17+F16</f>
        <v>324.29999999999995</v>
      </c>
      <c r="G14" s="7">
        <f>G15+G17+G16</f>
        <v>324.29999999999995</v>
      </c>
    </row>
    <row r="15" spans="1:7" ht="14.25">
      <c r="A15" s="4"/>
      <c r="B15" s="9" t="s">
        <v>8</v>
      </c>
      <c r="C15" s="6" t="s">
        <v>351</v>
      </c>
      <c r="D15" s="10">
        <v>6.2</v>
      </c>
      <c r="E15" s="10"/>
      <c r="F15" s="10"/>
      <c r="G15" s="10"/>
    </row>
    <row r="16" spans="1:7" ht="14.25">
      <c r="A16" s="4"/>
      <c r="B16" s="9" t="s">
        <v>8</v>
      </c>
      <c r="C16" s="6" t="s">
        <v>352</v>
      </c>
      <c r="D16" s="10">
        <v>90.4</v>
      </c>
      <c r="E16" s="10"/>
      <c r="F16" s="10">
        <v>96.6</v>
      </c>
      <c r="G16" s="10">
        <v>96.6</v>
      </c>
    </row>
    <row r="17" spans="1:7" ht="14.25">
      <c r="A17" s="4"/>
      <c r="B17" s="9" t="s">
        <v>8</v>
      </c>
      <c r="C17" s="6" t="s">
        <v>353</v>
      </c>
      <c r="D17" s="10">
        <v>225.6</v>
      </c>
      <c r="E17" s="10"/>
      <c r="F17" s="10">
        <v>227.7</v>
      </c>
      <c r="G17" s="10">
        <v>227.7</v>
      </c>
    </row>
    <row r="18" spans="1:7" ht="15">
      <c r="A18" s="4">
        <v>221</v>
      </c>
      <c r="B18" s="5" t="s">
        <v>259</v>
      </c>
      <c r="C18" s="12"/>
      <c r="D18" s="7">
        <f>D19+D20</f>
        <v>9.4</v>
      </c>
      <c r="E18" s="43"/>
      <c r="F18" s="7">
        <f>F19+F20</f>
        <v>4.7</v>
      </c>
      <c r="G18" s="7">
        <f>G19+G20</f>
        <v>9.4</v>
      </c>
    </row>
    <row r="19" spans="1:7" ht="14.25">
      <c r="A19" s="4"/>
      <c r="B19" s="9" t="s">
        <v>9</v>
      </c>
      <c r="C19" s="6" t="s">
        <v>354</v>
      </c>
      <c r="D19" s="10">
        <v>3</v>
      </c>
      <c r="E19" s="10"/>
      <c r="F19" s="10">
        <v>1.5</v>
      </c>
      <c r="G19" s="10">
        <v>3</v>
      </c>
    </row>
    <row r="20" spans="1:7" ht="14.25">
      <c r="A20" s="4"/>
      <c r="B20" s="9" t="s">
        <v>258</v>
      </c>
      <c r="C20" s="6" t="s">
        <v>354</v>
      </c>
      <c r="D20" s="10">
        <v>6.4</v>
      </c>
      <c r="E20" s="10"/>
      <c r="F20" s="10">
        <v>3.2</v>
      </c>
      <c r="G20" s="10">
        <v>6.4</v>
      </c>
    </row>
    <row r="21" spans="1:7" ht="15">
      <c r="A21" s="4">
        <v>223</v>
      </c>
      <c r="B21" s="5" t="s">
        <v>11</v>
      </c>
      <c r="C21" s="8"/>
      <c r="D21" s="80">
        <f>SUM(D22:D25)</f>
        <v>146.4</v>
      </c>
      <c r="E21" s="80">
        <f>SUM(E22:E25)</f>
        <v>0</v>
      </c>
      <c r="F21" s="80">
        <f>SUM(F22:F25)</f>
        <v>81.9</v>
      </c>
      <c r="G21" s="80">
        <f>SUM(G22:G25)</f>
        <v>146.4</v>
      </c>
    </row>
    <row r="22" spans="1:7" ht="14.25">
      <c r="A22" s="4" t="s">
        <v>12</v>
      </c>
      <c r="B22" s="9" t="s">
        <v>13</v>
      </c>
      <c r="C22" s="6" t="s">
        <v>355</v>
      </c>
      <c r="D22" s="10">
        <v>68.6</v>
      </c>
      <c r="E22" s="10"/>
      <c r="F22" s="10">
        <v>37.7</v>
      </c>
      <c r="G22" s="10">
        <v>68.6</v>
      </c>
    </row>
    <row r="23" spans="1:7" ht="14.25">
      <c r="A23" s="4"/>
      <c r="B23" s="9" t="s">
        <v>14</v>
      </c>
      <c r="C23" s="6" t="s">
        <v>355</v>
      </c>
      <c r="D23" s="10">
        <v>74.7</v>
      </c>
      <c r="E23" s="10"/>
      <c r="F23" s="10">
        <v>41.1</v>
      </c>
      <c r="G23" s="10">
        <v>74.7</v>
      </c>
    </row>
    <row r="24" spans="1:7" ht="14.25">
      <c r="A24" s="4"/>
      <c r="B24" s="9" t="s">
        <v>15</v>
      </c>
      <c r="C24" s="6" t="s">
        <v>355</v>
      </c>
      <c r="D24" s="10">
        <v>3.1</v>
      </c>
      <c r="E24" s="10"/>
      <c r="F24" s="10">
        <v>3.1</v>
      </c>
      <c r="G24" s="10">
        <v>3.1</v>
      </c>
    </row>
    <row r="25" spans="1:7" ht="14.25">
      <c r="A25" s="4"/>
      <c r="B25" s="9" t="s">
        <v>211</v>
      </c>
      <c r="C25" s="6" t="s">
        <v>355</v>
      </c>
      <c r="D25" s="10"/>
      <c r="E25" s="10"/>
      <c r="F25" s="10"/>
      <c r="G25" s="10"/>
    </row>
    <row r="26" spans="1:7" ht="15">
      <c r="A26" s="4">
        <v>225</v>
      </c>
      <c r="B26" s="5" t="s">
        <v>220</v>
      </c>
      <c r="C26" s="12"/>
      <c r="D26" s="80">
        <f>SUM(D27:D45)</f>
        <v>64.9</v>
      </c>
      <c r="E26" s="80">
        <f>SUM(E27:E45)</f>
        <v>0</v>
      </c>
      <c r="F26" s="80">
        <f>SUM(F27:F45)</f>
        <v>46.6</v>
      </c>
      <c r="G26" s="80">
        <f>SUM(G27:G45)</f>
        <v>74.89999999999999</v>
      </c>
    </row>
    <row r="27" spans="1:7" ht="14.25">
      <c r="A27" s="11"/>
      <c r="B27" s="57" t="s">
        <v>212</v>
      </c>
      <c r="C27" s="6" t="s">
        <v>356</v>
      </c>
      <c r="D27" s="10">
        <v>9.5</v>
      </c>
      <c r="E27" s="10"/>
      <c r="F27" s="10">
        <v>9.5</v>
      </c>
      <c r="G27" s="10">
        <v>9.5</v>
      </c>
    </row>
    <row r="28" spans="1:7" ht="24">
      <c r="A28" s="11"/>
      <c r="B28" s="73" t="s">
        <v>213</v>
      </c>
      <c r="C28" s="6" t="s">
        <v>356</v>
      </c>
      <c r="D28" s="10">
        <v>3.8</v>
      </c>
      <c r="E28" s="10"/>
      <c r="F28" s="10"/>
      <c r="G28" s="10">
        <v>3.8</v>
      </c>
    </row>
    <row r="29" spans="1:7" ht="14.25">
      <c r="A29" s="11"/>
      <c r="B29" s="31" t="s">
        <v>214</v>
      </c>
      <c r="C29" s="6" t="s">
        <v>356</v>
      </c>
      <c r="D29" s="10">
        <v>2</v>
      </c>
      <c r="E29" s="10"/>
      <c r="F29" s="10"/>
      <c r="G29" s="10">
        <v>2</v>
      </c>
    </row>
    <row r="30" spans="1:7" ht="14.25">
      <c r="A30" s="11"/>
      <c r="B30" s="31" t="s">
        <v>215</v>
      </c>
      <c r="C30" s="6" t="s">
        <v>356</v>
      </c>
      <c r="D30" s="10">
        <v>2</v>
      </c>
      <c r="E30" s="10"/>
      <c r="F30" s="10">
        <v>2</v>
      </c>
      <c r="G30" s="10">
        <v>2</v>
      </c>
    </row>
    <row r="31" spans="1:7" ht="14.25">
      <c r="A31" s="61"/>
      <c r="B31" s="31" t="s">
        <v>216</v>
      </c>
      <c r="C31" s="6" t="s">
        <v>356</v>
      </c>
      <c r="D31" s="10"/>
      <c r="E31" s="10"/>
      <c r="F31" s="10"/>
      <c r="G31" s="10"/>
    </row>
    <row r="32" spans="1:7" ht="14.25">
      <c r="A32" s="61"/>
      <c r="B32" s="31" t="s">
        <v>217</v>
      </c>
      <c r="C32" s="6" t="s">
        <v>356</v>
      </c>
      <c r="D32" s="10">
        <v>10</v>
      </c>
      <c r="E32" s="10"/>
      <c r="F32" s="10"/>
      <c r="G32" s="10">
        <v>20</v>
      </c>
    </row>
    <row r="33" spans="1:7" ht="14.25">
      <c r="A33" s="61"/>
      <c r="B33" s="31" t="s">
        <v>218</v>
      </c>
      <c r="C33" s="6" t="s">
        <v>356</v>
      </c>
      <c r="D33" s="10">
        <v>3.3</v>
      </c>
      <c r="E33" s="10"/>
      <c r="F33" s="10">
        <v>3.3</v>
      </c>
      <c r="G33" s="10">
        <v>3.3</v>
      </c>
    </row>
    <row r="34" spans="1:7" ht="24">
      <c r="A34" s="61"/>
      <c r="B34" s="73" t="s">
        <v>219</v>
      </c>
      <c r="C34" s="6" t="s">
        <v>356</v>
      </c>
      <c r="D34" s="10">
        <v>1.7</v>
      </c>
      <c r="E34" s="10"/>
      <c r="F34" s="10">
        <v>1.7</v>
      </c>
      <c r="G34" s="10">
        <v>1.7</v>
      </c>
    </row>
    <row r="35" spans="1:7" ht="24">
      <c r="A35" s="61"/>
      <c r="B35" s="73" t="s">
        <v>221</v>
      </c>
      <c r="C35" s="6" t="s">
        <v>356</v>
      </c>
      <c r="D35" s="10">
        <v>12</v>
      </c>
      <c r="E35" s="10"/>
      <c r="F35" s="10">
        <v>12</v>
      </c>
      <c r="G35" s="10">
        <v>12</v>
      </c>
    </row>
    <row r="36" spans="1:7" ht="14.25">
      <c r="A36" s="61"/>
      <c r="B36" s="73" t="s">
        <v>222</v>
      </c>
      <c r="C36" s="6" t="s">
        <v>356</v>
      </c>
      <c r="D36" s="10"/>
      <c r="E36" s="10"/>
      <c r="F36" s="10"/>
      <c r="G36" s="10"/>
    </row>
    <row r="37" spans="1:7" ht="24">
      <c r="A37" s="61"/>
      <c r="B37" s="73" t="s">
        <v>223</v>
      </c>
      <c r="C37" s="6" t="s">
        <v>356</v>
      </c>
      <c r="D37" s="10">
        <v>7.9</v>
      </c>
      <c r="E37" s="10"/>
      <c r="F37" s="10">
        <v>7.9</v>
      </c>
      <c r="G37" s="10">
        <v>7.9</v>
      </c>
    </row>
    <row r="38" spans="1:7" ht="14.25">
      <c r="A38" s="61"/>
      <c r="B38" s="73" t="s">
        <v>224</v>
      </c>
      <c r="C38" s="6" t="s">
        <v>356</v>
      </c>
      <c r="D38" s="10">
        <v>1.3</v>
      </c>
      <c r="E38" s="10"/>
      <c r="F38" s="10"/>
      <c r="G38" s="10">
        <v>1.3</v>
      </c>
    </row>
    <row r="39" spans="1:7" ht="14.25">
      <c r="A39" s="61"/>
      <c r="B39" s="73" t="s">
        <v>225</v>
      </c>
      <c r="C39" s="6" t="s">
        <v>356</v>
      </c>
      <c r="D39" s="10">
        <v>6.2</v>
      </c>
      <c r="E39" s="10"/>
      <c r="F39" s="10">
        <v>6.2</v>
      </c>
      <c r="G39" s="10">
        <v>6.2</v>
      </c>
    </row>
    <row r="40" spans="1:7" ht="24">
      <c r="A40" s="61"/>
      <c r="B40" s="73" t="s">
        <v>226</v>
      </c>
      <c r="C40" s="6" t="s">
        <v>356</v>
      </c>
      <c r="D40" s="10">
        <v>4</v>
      </c>
      <c r="E40" s="10"/>
      <c r="F40" s="10">
        <v>4</v>
      </c>
      <c r="G40" s="10">
        <v>4</v>
      </c>
    </row>
    <row r="41" spans="1:7" ht="14.25">
      <c r="A41" s="61"/>
      <c r="B41" s="57" t="s">
        <v>227</v>
      </c>
      <c r="C41" s="6" t="s">
        <v>356</v>
      </c>
      <c r="D41" s="10"/>
      <c r="E41" s="10"/>
      <c r="F41" s="10"/>
      <c r="G41" s="10"/>
    </row>
    <row r="42" spans="1:7" ht="14.25">
      <c r="A42" s="61"/>
      <c r="B42" s="57" t="s">
        <v>228</v>
      </c>
      <c r="C42" s="6" t="s">
        <v>356</v>
      </c>
      <c r="D42" s="10"/>
      <c r="E42" s="10"/>
      <c r="F42" s="10"/>
      <c r="G42" s="10"/>
    </row>
    <row r="43" spans="1:7" ht="14.25">
      <c r="A43" s="61"/>
      <c r="B43" s="57" t="s">
        <v>229</v>
      </c>
      <c r="C43" s="6" t="s">
        <v>356</v>
      </c>
      <c r="D43" s="10">
        <v>1.2</v>
      </c>
      <c r="E43" s="10"/>
      <c r="F43" s="10"/>
      <c r="G43" s="10">
        <v>1.2</v>
      </c>
    </row>
    <row r="44" spans="1:7" ht="14.25">
      <c r="A44" s="61"/>
      <c r="B44" s="57" t="s">
        <v>230</v>
      </c>
      <c r="C44" s="6" t="s">
        <v>356</v>
      </c>
      <c r="D44" s="10"/>
      <c r="E44" s="10"/>
      <c r="F44" s="10"/>
      <c r="G44" s="10"/>
    </row>
    <row r="45" spans="1:7" ht="14.25">
      <c r="A45" s="14"/>
      <c r="B45" s="57"/>
      <c r="C45" s="6"/>
      <c r="D45" s="10"/>
      <c r="E45" s="43"/>
      <c r="F45" s="43"/>
      <c r="G45" s="43"/>
    </row>
    <row r="46" spans="1:7" ht="15">
      <c r="A46" s="4">
        <v>226</v>
      </c>
      <c r="B46" s="5" t="s">
        <v>18</v>
      </c>
      <c r="C46" s="12"/>
      <c r="D46" s="80">
        <f>SUM(D47:D60)</f>
        <v>26.7</v>
      </c>
      <c r="E46" s="80">
        <f>SUM(E47:E60)</f>
        <v>0</v>
      </c>
      <c r="F46" s="80">
        <f>SUM(F47:F60)</f>
        <v>10.5</v>
      </c>
      <c r="G46" s="80">
        <f>SUM(G47:G60)</f>
        <v>14.299999999999999</v>
      </c>
    </row>
    <row r="47" spans="1:7" ht="14.25">
      <c r="A47" s="72"/>
      <c r="B47" s="74" t="s">
        <v>231</v>
      </c>
      <c r="C47" s="6" t="s">
        <v>357</v>
      </c>
      <c r="D47" s="10">
        <v>18.9</v>
      </c>
      <c r="E47" s="10"/>
      <c r="F47" s="10">
        <v>10.5</v>
      </c>
      <c r="G47" s="10">
        <v>6.5</v>
      </c>
    </row>
    <row r="48" spans="1:7" ht="14.25">
      <c r="A48" s="14"/>
      <c r="B48" s="31" t="s">
        <v>232</v>
      </c>
      <c r="C48" s="6" t="s">
        <v>357</v>
      </c>
      <c r="D48" s="10"/>
      <c r="E48" s="43"/>
      <c r="F48" s="43"/>
      <c r="G48" s="46"/>
    </row>
    <row r="49" spans="1:7" ht="14.25">
      <c r="A49" s="14"/>
      <c r="B49" s="31" t="s">
        <v>233</v>
      </c>
      <c r="C49" s="6" t="s">
        <v>357</v>
      </c>
      <c r="D49" s="10"/>
      <c r="E49" s="10"/>
      <c r="F49" s="10"/>
      <c r="G49" s="10"/>
    </row>
    <row r="50" spans="1:7" ht="14.25">
      <c r="A50" s="14"/>
      <c r="B50" s="31" t="s">
        <v>234</v>
      </c>
      <c r="C50" s="6" t="s">
        <v>357</v>
      </c>
      <c r="D50" s="10"/>
      <c r="E50" s="10"/>
      <c r="F50" s="10"/>
      <c r="G50" s="10"/>
    </row>
    <row r="51" spans="1:7" ht="14.25">
      <c r="A51" s="14"/>
      <c r="B51" s="31" t="s">
        <v>235</v>
      </c>
      <c r="C51" s="6" t="s">
        <v>357</v>
      </c>
      <c r="D51" s="10"/>
      <c r="E51" s="10"/>
      <c r="F51" s="10"/>
      <c r="G51" s="10"/>
    </row>
    <row r="52" spans="1:7" ht="14.25">
      <c r="A52" s="14"/>
      <c r="B52" s="31" t="s">
        <v>236</v>
      </c>
      <c r="C52" s="6" t="s">
        <v>357</v>
      </c>
      <c r="D52" s="10"/>
      <c r="E52" s="10"/>
      <c r="F52" s="10"/>
      <c r="G52" s="10"/>
    </row>
    <row r="53" spans="1:7" ht="14.25">
      <c r="A53" s="14"/>
      <c r="B53" s="31" t="s">
        <v>237</v>
      </c>
      <c r="C53" s="6" t="s">
        <v>357</v>
      </c>
      <c r="D53" s="10">
        <v>3.6</v>
      </c>
      <c r="E53" s="10"/>
      <c r="F53" s="10"/>
      <c r="G53" s="10">
        <v>3.6</v>
      </c>
    </row>
    <row r="54" spans="1:7" ht="14.25">
      <c r="A54" s="14"/>
      <c r="B54" s="31" t="s">
        <v>238</v>
      </c>
      <c r="C54" s="6" t="s">
        <v>357</v>
      </c>
      <c r="D54" s="10"/>
      <c r="E54" s="10"/>
      <c r="F54" s="10"/>
      <c r="G54" s="10"/>
    </row>
    <row r="55" spans="1:7" ht="14.25">
      <c r="A55" s="14"/>
      <c r="B55" s="31" t="s">
        <v>239</v>
      </c>
      <c r="C55" s="6" t="s">
        <v>357</v>
      </c>
      <c r="D55" s="10"/>
      <c r="E55" s="10"/>
      <c r="F55" s="10"/>
      <c r="G55" s="10"/>
    </row>
    <row r="56" spans="1:7" ht="24">
      <c r="A56" s="14"/>
      <c r="B56" s="73" t="s">
        <v>240</v>
      </c>
      <c r="C56" s="6" t="s">
        <v>357</v>
      </c>
      <c r="D56" s="10"/>
      <c r="E56" s="10"/>
      <c r="F56" s="10"/>
      <c r="G56" s="10"/>
    </row>
    <row r="57" spans="1:7" ht="14.25">
      <c r="A57" s="14"/>
      <c r="B57" s="31" t="s">
        <v>241</v>
      </c>
      <c r="C57" s="6" t="s">
        <v>357</v>
      </c>
      <c r="D57" s="10">
        <v>0.7</v>
      </c>
      <c r="E57" s="10"/>
      <c r="F57" s="10"/>
      <c r="G57" s="10">
        <v>0.7</v>
      </c>
    </row>
    <row r="58" spans="1:7" ht="33.75">
      <c r="A58" s="14"/>
      <c r="B58" s="75" t="s">
        <v>242</v>
      </c>
      <c r="C58" s="6" t="s">
        <v>357</v>
      </c>
      <c r="D58" s="10">
        <v>3.5</v>
      </c>
      <c r="E58" s="10"/>
      <c r="F58" s="10"/>
      <c r="G58" s="10">
        <v>3.5</v>
      </c>
    </row>
    <row r="59" spans="1:7" ht="14.25">
      <c r="A59" s="14"/>
      <c r="B59" s="31" t="s">
        <v>243</v>
      </c>
      <c r="C59" s="6" t="s">
        <v>357</v>
      </c>
      <c r="D59" s="10"/>
      <c r="E59" s="10"/>
      <c r="F59" s="10"/>
      <c r="G59" s="10"/>
    </row>
    <row r="60" spans="1:7" ht="14.25">
      <c r="A60" s="14"/>
      <c r="B60" s="31" t="s">
        <v>244</v>
      </c>
      <c r="C60" s="6" t="s">
        <v>357</v>
      </c>
      <c r="D60" s="10"/>
      <c r="E60" s="10"/>
      <c r="F60" s="10"/>
      <c r="G60" s="10"/>
    </row>
    <row r="61" spans="1:7" ht="15">
      <c r="A61" s="76">
        <v>227</v>
      </c>
      <c r="B61" s="77" t="s">
        <v>245</v>
      </c>
      <c r="C61" s="13"/>
      <c r="D61" s="7">
        <f>D62+D63</f>
        <v>0</v>
      </c>
      <c r="E61" s="7"/>
      <c r="F61" s="7">
        <f>F62+F63</f>
        <v>0</v>
      </c>
      <c r="G61" s="7">
        <f>G62+G63</f>
        <v>0</v>
      </c>
    </row>
    <row r="62" spans="1:7" ht="14.25">
      <c r="A62" s="14"/>
      <c r="B62" s="31" t="s">
        <v>246</v>
      </c>
      <c r="C62" s="6" t="s">
        <v>358</v>
      </c>
      <c r="D62" s="10"/>
      <c r="E62" s="10"/>
      <c r="F62" s="10"/>
      <c r="G62" s="10"/>
    </row>
    <row r="63" spans="1:7" ht="14.25">
      <c r="A63" s="14"/>
      <c r="B63" s="31" t="s">
        <v>247</v>
      </c>
      <c r="C63" s="6" t="s">
        <v>358</v>
      </c>
      <c r="D63" s="10"/>
      <c r="E63" s="10"/>
      <c r="F63" s="10"/>
      <c r="G63" s="10"/>
    </row>
    <row r="64" spans="1:7" ht="15">
      <c r="A64" s="76">
        <v>266</v>
      </c>
      <c r="B64" s="77" t="s">
        <v>263</v>
      </c>
      <c r="C64" s="13"/>
      <c r="D64" s="7">
        <f>D65+D66</f>
        <v>0</v>
      </c>
      <c r="E64" s="7"/>
      <c r="F64" s="7">
        <f>F65+F66</f>
        <v>0</v>
      </c>
      <c r="G64" s="7">
        <f>G65+G66</f>
        <v>0</v>
      </c>
    </row>
    <row r="65" spans="1:7" ht="14.25">
      <c r="A65" s="14"/>
      <c r="B65" s="31"/>
      <c r="C65" s="6" t="s">
        <v>359</v>
      </c>
      <c r="D65" s="10"/>
      <c r="E65" s="10"/>
      <c r="F65" s="10"/>
      <c r="G65" s="10"/>
    </row>
    <row r="66" spans="1:7" ht="14.25">
      <c r="A66" s="14"/>
      <c r="B66" s="31"/>
      <c r="C66" s="6" t="s">
        <v>360</v>
      </c>
      <c r="D66" s="10"/>
      <c r="E66" s="10"/>
      <c r="F66" s="10"/>
      <c r="G66" s="10"/>
    </row>
    <row r="67" spans="1:7" ht="15">
      <c r="A67" s="4">
        <v>291</v>
      </c>
      <c r="B67" s="82" t="s">
        <v>55</v>
      </c>
      <c r="C67" s="81"/>
      <c r="D67" s="80">
        <f>D68+D69</f>
        <v>0</v>
      </c>
      <c r="E67" s="80"/>
      <c r="F67" s="80">
        <f>F68+F69</f>
        <v>0</v>
      </c>
      <c r="G67" s="80">
        <f>G68+G69</f>
        <v>0</v>
      </c>
    </row>
    <row r="68" spans="1:7" ht="14.25">
      <c r="A68" s="4"/>
      <c r="B68" s="58" t="s">
        <v>36</v>
      </c>
      <c r="C68" s="6" t="s">
        <v>361</v>
      </c>
      <c r="D68" s="10"/>
      <c r="E68" s="10"/>
      <c r="F68" s="10"/>
      <c r="G68" s="10"/>
    </row>
    <row r="69" spans="1:7" ht="14.25">
      <c r="A69" s="4"/>
      <c r="B69" s="58" t="s">
        <v>35</v>
      </c>
      <c r="C69" s="6"/>
      <c r="D69" s="10"/>
      <c r="E69" s="10"/>
      <c r="F69" s="10"/>
      <c r="G69" s="10"/>
    </row>
    <row r="70" spans="1:7" ht="15">
      <c r="A70" s="4">
        <v>310</v>
      </c>
      <c r="B70" s="5" t="s">
        <v>19</v>
      </c>
      <c r="C70" s="12"/>
      <c r="D70" s="80">
        <f>D71+D72+D73+D74</f>
        <v>15.3</v>
      </c>
      <c r="E70" s="7"/>
      <c r="F70" s="80">
        <f>F71+F72+F73+F74</f>
        <v>15.3</v>
      </c>
      <c r="G70" s="80">
        <f>G71+G72+G73+G74</f>
        <v>15.3</v>
      </c>
    </row>
    <row r="71" spans="1:7" ht="14.25">
      <c r="A71" s="4"/>
      <c r="B71" s="78" t="s">
        <v>284</v>
      </c>
      <c r="C71" s="16"/>
      <c r="D71" s="10"/>
      <c r="E71" s="10"/>
      <c r="F71" s="10"/>
      <c r="G71" s="10"/>
    </row>
    <row r="72" spans="1:7" ht="14.25">
      <c r="A72" s="4"/>
      <c r="B72" s="58" t="s">
        <v>285</v>
      </c>
      <c r="C72" s="6" t="s">
        <v>362</v>
      </c>
      <c r="D72" s="10"/>
      <c r="E72" s="10"/>
      <c r="F72" s="10"/>
      <c r="G72" s="10"/>
    </row>
    <row r="73" spans="1:7" ht="12.75">
      <c r="A73" s="4"/>
      <c r="B73" s="58" t="s">
        <v>286</v>
      </c>
      <c r="C73" s="6" t="s">
        <v>362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370</v>
      </c>
      <c r="D74" s="10">
        <v>15.3</v>
      </c>
      <c r="E74" s="10"/>
      <c r="F74" s="10">
        <v>15.3</v>
      </c>
      <c r="G74" s="10">
        <v>15.3</v>
      </c>
    </row>
    <row r="75" spans="1:7" ht="14.25">
      <c r="A75" s="17"/>
      <c r="B75" s="18"/>
      <c r="C75" s="6"/>
      <c r="D75" s="10"/>
      <c r="E75" s="10"/>
      <c r="F75" s="10"/>
      <c r="G75" s="10"/>
    </row>
    <row r="76" spans="1:7" ht="15">
      <c r="A76" s="4">
        <v>341</v>
      </c>
      <c r="B76" s="5" t="s">
        <v>702</v>
      </c>
      <c r="C76" s="12"/>
      <c r="D76" s="7">
        <f>D77+D78</f>
        <v>1.6</v>
      </c>
      <c r="E76" s="7"/>
      <c r="F76" s="7">
        <f>F77+F78</f>
        <v>0.7</v>
      </c>
      <c r="G76" s="7">
        <f>G77+G78</f>
        <v>1.6</v>
      </c>
    </row>
    <row r="77" spans="1:7" ht="14.25">
      <c r="A77" s="17"/>
      <c r="B77" s="9" t="s">
        <v>85</v>
      </c>
      <c r="C77" s="6" t="s">
        <v>363</v>
      </c>
      <c r="D77" s="10">
        <v>0.6</v>
      </c>
      <c r="E77" s="10"/>
      <c r="F77" s="10"/>
      <c r="G77" s="10">
        <v>0.6</v>
      </c>
    </row>
    <row r="78" spans="1:7" ht="14.25">
      <c r="A78" s="17"/>
      <c r="B78" s="9" t="s">
        <v>248</v>
      </c>
      <c r="C78" s="6" t="s">
        <v>363</v>
      </c>
      <c r="D78" s="10">
        <v>1</v>
      </c>
      <c r="E78" s="10"/>
      <c r="F78" s="10">
        <v>0.7</v>
      </c>
      <c r="G78" s="10">
        <v>1</v>
      </c>
    </row>
    <row r="79" spans="1:7" ht="15">
      <c r="A79" s="4">
        <v>342</v>
      </c>
      <c r="B79" s="5" t="s">
        <v>24</v>
      </c>
      <c r="C79" s="12"/>
      <c r="D79" s="7">
        <f>D80+D81</f>
        <v>45</v>
      </c>
      <c r="E79" s="7"/>
      <c r="F79" s="7">
        <f>F80+F81</f>
        <v>15.4</v>
      </c>
      <c r="G79" s="7">
        <f>G80+G81</f>
        <v>45</v>
      </c>
    </row>
    <row r="80" spans="1:7" ht="14.25">
      <c r="A80" s="4"/>
      <c r="B80" s="5"/>
      <c r="C80" s="6" t="s">
        <v>364</v>
      </c>
      <c r="D80" s="10"/>
      <c r="E80" s="10"/>
      <c r="F80" s="10"/>
      <c r="G80" s="10"/>
    </row>
    <row r="81" spans="1:7" ht="14.25">
      <c r="A81" s="4"/>
      <c r="B81" s="5"/>
      <c r="C81" s="6" t="s">
        <v>365</v>
      </c>
      <c r="D81" s="10">
        <v>45</v>
      </c>
      <c r="E81" s="10"/>
      <c r="F81" s="10">
        <v>15.4</v>
      </c>
      <c r="G81" s="10">
        <v>45</v>
      </c>
    </row>
    <row r="82" spans="1:7" ht="15">
      <c r="A82" s="4">
        <v>343</v>
      </c>
      <c r="B82" s="5" t="s">
        <v>22</v>
      </c>
      <c r="C82" s="12" t="s">
        <v>366</v>
      </c>
      <c r="D82" s="7"/>
      <c r="E82" s="7"/>
      <c r="F82" s="7"/>
      <c r="G82" s="7"/>
    </row>
    <row r="83" spans="1:7" ht="15">
      <c r="A83" s="4">
        <v>344</v>
      </c>
      <c r="B83" s="5" t="s">
        <v>249</v>
      </c>
      <c r="C83" s="12" t="s">
        <v>367</v>
      </c>
      <c r="D83" s="7"/>
      <c r="E83" s="7"/>
      <c r="F83" s="7"/>
      <c r="G83" s="7"/>
    </row>
    <row r="84" spans="1:7" ht="15">
      <c r="A84" s="4">
        <v>345</v>
      </c>
      <c r="B84" s="5" t="s">
        <v>250</v>
      </c>
      <c r="C84" s="12" t="s">
        <v>368</v>
      </c>
      <c r="D84" s="7">
        <v>1.8</v>
      </c>
      <c r="E84" s="7"/>
      <c r="F84" s="7"/>
      <c r="G84" s="7">
        <v>1.8</v>
      </c>
    </row>
    <row r="85" spans="1:7" ht="15">
      <c r="A85" s="4">
        <v>346</v>
      </c>
      <c r="B85" s="5" t="s">
        <v>21</v>
      </c>
      <c r="C85" s="12"/>
      <c r="D85" s="7">
        <f>D86+D87+D88+D89+D90+D91+D92+D93</f>
        <v>8.2</v>
      </c>
      <c r="E85" s="7"/>
      <c r="F85" s="7">
        <f>F86+F87+F88+F89+F90+F91+F92+F93</f>
        <v>1.2</v>
      </c>
      <c r="G85" s="7">
        <f>G86+G87+G88+G89+G90+G91+G92+G93</f>
        <v>3</v>
      </c>
    </row>
    <row r="86" spans="1:7" ht="14.25">
      <c r="A86" s="17"/>
      <c r="B86" s="9" t="s">
        <v>251</v>
      </c>
      <c r="C86" s="6" t="s">
        <v>369</v>
      </c>
      <c r="D86" s="10"/>
      <c r="E86" s="10"/>
      <c r="F86" s="10"/>
      <c r="G86" s="10"/>
    </row>
    <row r="87" spans="1:7" ht="14.25">
      <c r="A87" s="17"/>
      <c r="B87" s="9" t="s">
        <v>252</v>
      </c>
      <c r="C87" s="6" t="s">
        <v>369</v>
      </c>
      <c r="D87" s="10">
        <v>2.6</v>
      </c>
      <c r="E87" s="10"/>
      <c r="F87" s="10"/>
      <c r="G87" s="10"/>
    </row>
    <row r="88" spans="1:7" ht="14.25">
      <c r="A88" s="17"/>
      <c r="B88" s="9" t="s">
        <v>253</v>
      </c>
      <c r="C88" s="6" t="s">
        <v>369</v>
      </c>
      <c r="D88" s="10">
        <v>3</v>
      </c>
      <c r="E88" s="10"/>
      <c r="F88" s="10">
        <v>1.2</v>
      </c>
      <c r="G88" s="10">
        <v>3</v>
      </c>
    </row>
    <row r="89" spans="1:7" ht="14.25">
      <c r="A89" s="17"/>
      <c r="B89" s="9" t="s">
        <v>254</v>
      </c>
      <c r="C89" s="6" t="s">
        <v>369</v>
      </c>
      <c r="D89" s="10"/>
      <c r="E89" s="10"/>
      <c r="F89" s="10"/>
      <c r="G89" s="10"/>
    </row>
    <row r="90" spans="1:7" ht="14.25">
      <c r="A90" s="17"/>
      <c r="B90" s="9" t="s">
        <v>255</v>
      </c>
      <c r="C90" s="6" t="s">
        <v>369</v>
      </c>
      <c r="D90" s="10"/>
      <c r="E90" s="10"/>
      <c r="F90" s="10"/>
      <c r="G90" s="10"/>
    </row>
    <row r="91" spans="1:7" ht="14.25">
      <c r="A91" s="17"/>
      <c r="B91" s="9" t="s">
        <v>256</v>
      </c>
      <c r="C91" s="6" t="s">
        <v>369</v>
      </c>
      <c r="D91" s="10"/>
      <c r="E91" s="10"/>
      <c r="F91" s="10"/>
      <c r="G91" s="10"/>
    </row>
    <row r="92" spans="1:7" ht="14.25">
      <c r="A92" s="17"/>
      <c r="B92" s="9" t="s">
        <v>257</v>
      </c>
      <c r="C92" s="6" t="s">
        <v>369</v>
      </c>
      <c r="D92" s="10">
        <v>2.6</v>
      </c>
      <c r="E92" s="10"/>
      <c r="F92" s="10"/>
      <c r="G92" s="10"/>
    </row>
    <row r="93" spans="1:7" ht="14.25">
      <c r="A93" s="17"/>
      <c r="B93" s="9" t="s">
        <v>291</v>
      </c>
      <c r="C93" s="6" t="s">
        <v>369</v>
      </c>
      <c r="D93" s="10"/>
      <c r="E93" s="10"/>
      <c r="F93" s="10"/>
      <c r="G93" s="10"/>
    </row>
    <row r="94" spans="1:7" ht="15">
      <c r="A94" s="17"/>
      <c r="B94" s="5"/>
      <c r="C94" s="12"/>
      <c r="D94" s="80"/>
      <c r="E94" s="7"/>
      <c r="F94" s="80"/>
      <c r="G94" s="80"/>
    </row>
    <row r="95" spans="1:7" ht="15.75" thickBot="1">
      <c r="A95" s="103" t="s">
        <v>23</v>
      </c>
      <c r="B95" s="104"/>
      <c r="C95" s="21"/>
      <c r="D95" s="45">
        <f>D8+D12+D14+D18+D21+D26+D46+D61+D67+D70+D76+D79+D82+D83+D84+D85+D94+D64</f>
        <v>1708.2000000000003</v>
      </c>
      <c r="E95" s="45"/>
      <c r="F95" s="45">
        <f>F8+F12+F14+F18+F21+F26+F46+F61+F67+F70+F76+F79+F82+F83+F84+F85+F94+F64</f>
        <v>1574.3000000000002</v>
      </c>
      <c r="G95" s="45">
        <f>G8+G12+G14+G18+G21+G26+G46+G61+G67+G70+G76+G79+G82+G83+G84+G85+G94+G64</f>
        <v>1709.7</v>
      </c>
    </row>
    <row r="96" spans="1:7" ht="12.75">
      <c r="A96" s="83"/>
      <c r="B96" s="83" t="s">
        <v>260</v>
      </c>
      <c r="C96" s="84"/>
      <c r="D96" s="86">
        <v>693700</v>
      </c>
      <c r="E96" s="86"/>
      <c r="F96" s="86">
        <v>577300</v>
      </c>
      <c r="G96" s="86">
        <v>712700</v>
      </c>
    </row>
    <row r="97" spans="1:7" ht="12.75">
      <c r="A97" s="85"/>
      <c r="B97" s="85" t="s">
        <v>261</v>
      </c>
      <c r="C97" s="85"/>
      <c r="D97" s="86">
        <v>987900</v>
      </c>
      <c r="E97" s="86"/>
      <c r="F97" s="86">
        <v>997000</v>
      </c>
      <c r="G97" s="86">
        <v>997000</v>
      </c>
    </row>
    <row r="98" spans="1:7" ht="12.75">
      <c r="A98" s="85"/>
      <c r="B98" s="85" t="s">
        <v>262</v>
      </c>
      <c r="C98" s="85"/>
      <c r="D98" s="87">
        <v>64300</v>
      </c>
      <c r="E98" s="87"/>
      <c r="F98" s="87">
        <v>64300</v>
      </c>
      <c r="G98" s="87">
        <v>64300</v>
      </c>
    </row>
    <row r="99" spans="1:6" ht="12.75">
      <c r="A99" s="83"/>
      <c r="B99" s="83" t="s">
        <v>264</v>
      </c>
      <c r="C99" s="83"/>
      <c r="D99" s="88">
        <v>26600</v>
      </c>
      <c r="F99" s="89"/>
    </row>
    <row r="100" spans="1:6" ht="12.75">
      <c r="A100" s="85"/>
      <c r="B100" s="85"/>
      <c r="C100" s="85"/>
      <c r="F100" s="88"/>
    </row>
    <row r="101" ht="12.75">
      <c r="B101" s="85"/>
    </row>
  </sheetData>
  <sheetProtection/>
  <mergeCells count="8">
    <mergeCell ref="A95:B95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371</v>
      </c>
      <c r="B2" s="97"/>
      <c r="C2" s="97"/>
      <c r="D2" s="97"/>
      <c r="E2" s="97"/>
      <c r="F2" s="97"/>
      <c r="G2" s="97"/>
    </row>
    <row r="3" spans="1:7" ht="18">
      <c r="A3" s="97" t="s">
        <v>697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7">
        <f>D9+D11+D10</f>
        <v>1029.3</v>
      </c>
      <c r="E8" s="7"/>
      <c r="F8" s="7">
        <f>F9+F11+F10</f>
        <v>1036</v>
      </c>
      <c r="G8" s="7">
        <f>G9+G11+G10</f>
        <v>1036</v>
      </c>
    </row>
    <row r="9" spans="1:7" ht="14.25">
      <c r="A9" s="4"/>
      <c r="B9" s="9" t="s">
        <v>3</v>
      </c>
      <c r="C9" s="6" t="s">
        <v>372</v>
      </c>
      <c r="D9" s="10">
        <v>20.4</v>
      </c>
      <c r="E9" s="10"/>
      <c r="F9" s="10"/>
      <c r="G9" s="10"/>
    </row>
    <row r="10" spans="1:7" ht="14.25">
      <c r="A10" s="4"/>
      <c r="B10" s="9" t="s">
        <v>3</v>
      </c>
      <c r="C10" s="6" t="s">
        <v>373</v>
      </c>
      <c r="D10" s="10">
        <v>299.3</v>
      </c>
      <c r="E10" s="10"/>
      <c r="F10" s="10">
        <v>319.7</v>
      </c>
      <c r="G10" s="10">
        <v>319.7</v>
      </c>
    </row>
    <row r="11" spans="1:7" ht="14.25">
      <c r="A11" s="4"/>
      <c r="B11" s="9" t="s">
        <v>3</v>
      </c>
      <c r="C11" s="6" t="s">
        <v>374</v>
      </c>
      <c r="D11" s="10">
        <v>709.6</v>
      </c>
      <c r="E11" s="10"/>
      <c r="F11" s="10">
        <v>716.3</v>
      </c>
      <c r="G11" s="10">
        <v>716.3</v>
      </c>
    </row>
    <row r="12" spans="1:7" ht="15">
      <c r="A12" s="4">
        <v>212</v>
      </c>
      <c r="B12" s="5" t="s">
        <v>4</v>
      </c>
      <c r="C12" s="8"/>
      <c r="D12" s="80">
        <f>D13</f>
        <v>0.9</v>
      </c>
      <c r="E12" s="80"/>
      <c r="F12" s="80">
        <f>F13</f>
        <v>0.9</v>
      </c>
      <c r="G12" s="80">
        <f>G13</f>
        <v>0.9</v>
      </c>
    </row>
    <row r="13" spans="1:7" ht="14.25">
      <c r="A13" s="4"/>
      <c r="B13" s="9" t="s">
        <v>210</v>
      </c>
      <c r="C13" s="6" t="s">
        <v>375</v>
      </c>
      <c r="D13" s="10">
        <v>0.9</v>
      </c>
      <c r="E13" s="10"/>
      <c r="F13" s="10">
        <v>0.9</v>
      </c>
      <c r="G13" s="10">
        <v>0.9</v>
      </c>
    </row>
    <row r="14" spans="1:7" ht="15">
      <c r="A14" s="4">
        <v>213</v>
      </c>
      <c r="B14" s="5" t="s">
        <v>8</v>
      </c>
      <c r="C14" s="12"/>
      <c r="D14" s="7">
        <f>D15+D17+D16</f>
        <v>310.9</v>
      </c>
      <c r="E14" s="7"/>
      <c r="F14" s="7">
        <f>F15+F17+F16</f>
        <v>312.9</v>
      </c>
      <c r="G14" s="7">
        <f>G15+G17+G16</f>
        <v>312.9</v>
      </c>
    </row>
    <row r="15" spans="1:7" ht="14.25">
      <c r="A15" s="4"/>
      <c r="B15" s="9" t="s">
        <v>8</v>
      </c>
      <c r="C15" s="6" t="s">
        <v>376</v>
      </c>
      <c r="D15" s="10">
        <v>6.2</v>
      </c>
      <c r="E15" s="10"/>
      <c r="F15" s="10"/>
      <c r="G15" s="10"/>
    </row>
    <row r="16" spans="1:7" ht="14.25">
      <c r="A16" s="4"/>
      <c r="B16" s="9" t="s">
        <v>8</v>
      </c>
      <c r="C16" s="6" t="s">
        <v>377</v>
      </c>
      <c r="D16" s="10">
        <v>90.4</v>
      </c>
      <c r="E16" s="10"/>
      <c r="F16" s="10">
        <v>96.6</v>
      </c>
      <c r="G16" s="10">
        <v>96.6</v>
      </c>
    </row>
    <row r="17" spans="1:7" ht="14.25">
      <c r="A17" s="4"/>
      <c r="B17" s="9" t="s">
        <v>8</v>
      </c>
      <c r="C17" s="6" t="s">
        <v>378</v>
      </c>
      <c r="D17" s="10">
        <v>214.3</v>
      </c>
      <c r="E17" s="10"/>
      <c r="F17" s="10">
        <v>216.3</v>
      </c>
      <c r="G17" s="10">
        <v>216.3</v>
      </c>
    </row>
    <row r="18" spans="1:7" ht="15">
      <c r="A18" s="4">
        <v>221</v>
      </c>
      <c r="B18" s="5" t="s">
        <v>259</v>
      </c>
      <c r="C18" s="12"/>
      <c r="D18" s="7">
        <f>D19+D20</f>
        <v>6.5</v>
      </c>
      <c r="E18" s="43"/>
      <c r="F18" s="7">
        <f>F19+F20</f>
        <v>3.3</v>
      </c>
      <c r="G18" s="7">
        <f>G19+G20</f>
        <v>6.5</v>
      </c>
    </row>
    <row r="19" spans="1:7" ht="14.25">
      <c r="A19" s="4"/>
      <c r="B19" s="9" t="s">
        <v>9</v>
      </c>
      <c r="C19" s="6" t="s">
        <v>379</v>
      </c>
      <c r="D19" s="10">
        <v>4.1</v>
      </c>
      <c r="E19" s="10"/>
      <c r="F19" s="10">
        <v>2.1</v>
      </c>
      <c r="G19" s="10">
        <v>4.1</v>
      </c>
    </row>
    <row r="20" spans="1:7" ht="14.25">
      <c r="A20" s="4"/>
      <c r="B20" s="9" t="s">
        <v>258</v>
      </c>
      <c r="C20" s="6" t="s">
        <v>379</v>
      </c>
      <c r="D20" s="10">
        <v>2.4</v>
      </c>
      <c r="E20" s="10"/>
      <c r="F20" s="10">
        <v>1.2</v>
      </c>
      <c r="G20" s="10">
        <v>2.4</v>
      </c>
    </row>
    <row r="21" spans="1:7" ht="15">
      <c r="A21" s="4">
        <v>223</v>
      </c>
      <c r="B21" s="5" t="s">
        <v>11</v>
      </c>
      <c r="C21" s="8"/>
      <c r="D21" s="80">
        <f>SUM(D22:D25)</f>
        <v>203.9</v>
      </c>
      <c r="E21" s="80">
        <f>SUM(E22:E25)</f>
        <v>0</v>
      </c>
      <c r="F21" s="80">
        <f>SUM(F22:F25)</f>
        <v>114.1</v>
      </c>
      <c r="G21" s="80">
        <f>SUM(G22:G25)</f>
        <v>203.9</v>
      </c>
    </row>
    <row r="22" spans="1:7" ht="14.25">
      <c r="A22" s="4" t="s">
        <v>12</v>
      </c>
      <c r="B22" s="9" t="s">
        <v>13</v>
      </c>
      <c r="C22" s="6" t="s">
        <v>380</v>
      </c>
      <c r="D22" s="10">
        <v>130.1</v>
      </c>
      <c r="E22" s="10"/>
      <c r="F22" s="10">
        <v>71.6</v>
      </c>
      <c r="G22" s="10">
        <v>130.1</v>
      </c>
    </row>
    <row r="23" spans="1:7" ht="14.25">
      <c r="A23" s="4"/>
      <c r="B23" s="9" t="s">
        <v>14</v>
      </c>
      <c r="C23" s="6" t="s">
        <v>380</v>
      </c>
      <c r="D23" s="10">
        <v>69.5</v>
      </c>
      <c r="E23" s="10"/>
      <c r="F23" s="10">
        <v>38.2</v>
      </c>
      <c r="G23" s="10">
        <v>69.5</v>
      </c>
    </row>
    <row r="24" spans="1:7" ht="14.25">
      <c r="A24" s="4"/>
      <c r="B24" s="9" t="s">
        <v>15</v>
      </c>
      <c r="C24" s="6" t="s">
        <v>380</v>
      </c>
      <c r="D24" s="10">
        <v>4.3</v>
      </c>
      <c r="E24" s="10"/>
      <c r="F24" s="10">
        <v>4.3</v>
      </c>
      <c r="G24" s="10">
        <v>4.3</v>
      </c>
    </row>
    <row r="25" spans="1:7" ht="14.25">
      <c r="A25" s="4"/>
      <c r="B25" s="9" t="s">
        <v>211</v>
      </c>
      <c r="C25" s="6" t="s">
        <v>380</v>
      </c>
      <c r="D25" s="10"/>
      <c r="E25" s="10"/>
      <c r="F25" s="10"/>
      <c r="G25" s="10"/>
    </row>
    <row r="26" spans="1:7" ht="15">
      <c r="A26" s="4">
        <v>225</v>
      </c>
      <c r="B26" s="5" t="s">
        <v>220</v>
      </c>
      <c r="C26" s="12"/>
      <c r="D26" s="80">
        <f>SUM(D27:D45)</f>
        <v>65.10000000000001</v>
      </c>
      <c r="E26" s="80">
        <f>SUM(E27:E45)</f>
        <v>0</v>
      </c>
      <c r="F26" s="80">
        <f>SUM(F27:F45)</f>
        <v>46.80000000000001</v>
      </c>
      <c r="G26" s="80">
        <f>SUM(G27:G45)</f>
        <v>75.1</v>
      </c>
    </row>
    <row r="27" spans="1:7" ht="14.25">
      <c r="A27" s="11"/>
      <c r="B27" s="57" t="s">
        <v>212</v>
      </c>
      <c r="C27" s="6" t="s">
        <v>381</v>
      </c>
      <c r="D27" s="10">
        <v>9.5</v>
      </c>
      <c r="E27" s="10"/>
      <c r="F27" s="10">
        <v>9.5</v>
      </c>
      <c r="G27" s="10">
        <v>9.5</v>
      </c>
    </row>
    <row r="28" spans="1:7" ht="24">
      <c r="A28" s="11"/>
      <c r="B28" s="73" t="s">
        <v>213</v>
      </c>
      <c r="C28" s="6" t="s">
        <v>381</v>
      </c>
      <c r="D28" s="10">
        <v>3.8</v>
      </c>
      <c r="E28" s="10"/>
      <c r="F28" s="10"/>
      <c r="G28" s="10">
        <v>3.8</v>
      </c>
    </row>
    <row r="29" spans="1:7" ht="14.25">
      <c r="A29" s="11"/>
      <c r="B29" s="31" t="s">
        <v>214</v>
      </c>
      <c r="C29" s="6" t="s">
        <v>381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381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381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381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381</v>
      </c>
      <c r="D33" s="10">
        <v>3.3</v>
      </c>
      <c r="E33" s="10"/>
      <c r="F33" s="10">
        <v>3.3</v>
      </c>
      <c r="G33" s="10">
        <v>3.3</v>
      </c>
    </row>
    <row r="34" spans="1:7" ht="24">
      <c r="A34" s="61"/>
      <c r="B34" s="73" t="s">
        <v>219</v>
      </c>
      <c r="C34" s="6" t="s">
        <v>381</v>
      </c>
      <c r="D34" s="10">
        <v>1.6</v>
      </c>
      <c r="E34" s="10"/>
      <c r="F34" s="10">
        <v>1.6</v>
      </c>
      <c r="G34" s="10">
        <v>1.6</v>
      </c>
    </row>
    <row r="35" spans="1:7" ht="24">
      <c r="A35" s="61"/>
      <c r="B35" s="73" t="s">
        <v>221</v>
      </c>
      <c r="C35" s="6" t="s">
        <v>381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381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381</v>
      </c>
      <c r="D37" s="93">
        <v>8</v>
      </c>
      <c r="E37" s="93"/>
      <c r="F37" s="93">
        <v>8</v>
      </c>
      <c r="G37" s="93">
        <v>8</v>
      </c>
    </row>
    <row r="38" spans="1:7" ht="14.25">
      <c r="A38" s="61"/>
      <c r="B38" s="73" t="s">
        <v>224</v>
      </c>
      <c r="C38" s="6" t="s">
        <v>381</v>
      </c>
      <c r="D38" s="10">
        <v>1.3</v>
      </c>
      <c r="E38" s="10"/>
      <c r="F38" s="10"/>
      <c r="G38" s="10">
        <v>1.3</v>
      </c>
    </row>
    <row r="39" spans="1:7" ht="14.25">
      <c r="A39" s="61"/>
      <c r="B39" s="73" t="s">
        <v>225</v>
      </c>
      <c r="C39" s="6" t="s">
        <v>381</v>
      </c>
      <c r="D39" s="10">
        <v>6.2</v>
      </c>
      <c r="E39" s="10"/>
      <c r="F39" s="10">
        <v>6.2</v>
      </c>
      <c r="G39" s="10">
        <v>6.2</v>
      </c>
    </row>
    <row r="40" spans="1:7" ht="24">
      <c r="A40" s="61"/>
      <c r="B40" s="73" t="s">
        <v>226</v>
      </c>
      <c r="C40" s="6" t="s">
        <v>381</v>
      </c>
      <c r="D40" s="10">
        <v>4.2</v>
      </c>
      <c r="E40" s="10"/>
      <c r="F40" s="10">
        <v>4.2</v>
      </c>
      <c r="G40" s="10">
        <v>4.2</v>
      </c>
    </row>
    <row r="41" spans="1:7" ht="14.25">
      <c r="A41" s="61"/>
      <c r="B41" s="57" t="s">
        <v>227</v>
      </c>
      <c r="C41" s="6" t="s">
        <v>381</v>
      </c>
      <c r="D41" s="10"/>
      <c r="E41" s="10"/>
      <c r="F41" s="10"/>
      <c r="G41" s="10"/>
    </row>
    <row r="42" spans="1:7" ht="14.25">
      <c r="A42" s="61"/>
      <c r="B42" s="57" t="s">
        <v>228</v>
      </c>
      <c r="C42" s="6" t="s">
        <v>381</v>
      </c>
      <c r="D42" s="10"/>
      <c r="E42" s="10"/>
      <c r="F42" s="10"/>
      <c r="G42" s="10"/>
    </row>
    <row r="43" spans="1:7" ht="14.25">
      <c r="A43" s="61"/>
      <c r="B43" s="57" t="s">
        <v>229</v>
      </c>
      <c r="C43" s="6" t="s">
        <v>381</v>
      </c>
      <c r="D43" s="10">
        <v>1.2</v>
      </c>
      <c r="E43" s="10"/>
      <c r="F43" s="10"/>
      <c r="G43" s="10">
        <v>1.2</v>
      </c>
    </row>
    <row r="44" spans="1:7" ht="14.25">
      <c r="A44" s="61"/>
      <c r="B44" s="57" t="s">
        <v>230</v>
      </c>
      <c r="C44" s="6" t="s">
        <v>381</v>
      </c>
      <c r="D44" s="10"/>
      <c r="E44" s="10"/>
      <c r="F44" s="10"/>
      <c r="G44" s="10"/>
    </row>
    <row r="45" spans="1:7" ht="14.25">
      <c r="A45" s="14"/>
      <c r="B45" s="57"/>
      <c r="C45" s="6"/>
      <c r="D45" s="10"/>
      <c r="E45" s="43"/>
      <c r="F45" s="43"/>
      <c r="G45" s="43"/>
    </row>
    <row r="46" spans="1:7" ht="15">
      <c r="A46" s="4">
        <v>226</v>
      </c>
      <c r="B46" s="5" t="s">
        <v>18</v>
      </c>
      <c r="C46" s="12"/>
      <c r="D46" s="80">
        <f>SUM(D47:D60)</f>
        <v>21.900000000000002</v>
      </c>
      <c r="E46" s="80">
        <f>SUM(E47:E60)</f>
        <v>0</v>
      </c>
      <c r="F46" s="80">
        <f>SUM(F47:F60)</f>
        <v>6.1</v>
      </c>
      <c r="G46" s="80">
        <f>SUM(G47:G60)</f>
        <v>14.700000000000001</v>
      </c>
    </row>
    <row r="47" spans="1:7" ht="14.25">
      <c r="A47" s="72"/>
      <c r="B47" s="74" t="s">
        <v>231</v>
      </c>
      <c r="C47" s="6" t="s">
        <v>382</v>
      </c>
      <c r="D47" s="93">
        <v>11</v>
      </c>
      <c r="E47" s="93"/>
      <c r="F47" s="93">
        <v>6.1</v>
      </c>
      <c r="G47" s="93">
        <v>3.8</v>
      </c>
    </row>
    <row r="48" spans="1:7" ht="14.25">
      <c r="A48" s="14"/>
      <c r="B48" s="31" t="s">
        <v>232</v>
      </c>
      <c r="C48" s="6" t="s">
        <v>382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382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382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382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382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382</v>
      </c>
      <c r="D53" s="10">
        <v>3.6</v>
      </c>
      <c r="E53" s="10"/>
      <c r="F53" s="10"/>
      <c r="G53" s="10">
        <v>3.6</v>
      </c>
    </row>
    <row r="54" spans="1:7" ht="14.25">
      <c r="A54" s="14"/>
      <c r="B54" s="31" t="s">
        <v>238</v>
      </c>
      <c r="C54" s="6" t="s">
        <v>382</v>
      </c>
      <c r="D54" s="10"/>
      <c r="E54" s="10"/>
      <c r="F54" s="10"/>
      <c r="G54" s="10"/>
    </row>
    <row r="55" spans="1:7" ht="14.25">
      <c r="A55" s="14"/>
      <c r="B55" s="31" t="s">
        <v>239</v>
      </c>
      <c r="C55" s="6" t="s">
        <v>382</v>
      </c>
      <c r="D55" s="10"/>
      <c r="E55" s="10"/>
      <c r="F55" s="10"/>
      <c r="G55" s="10"/>
    </row>
    <row r="56" spans="1:7" ht="24">
      <c r="A56" s="14"/>
      <c r="B56" s="73" t="s">
        <v>240</v>
      </c>
      <c r="C56" s="6" t="s">
        <v>382</v>
      </c>
      <c r="D56" s="10">
        <v>2.7</v>
      </c>
      <c r="E56" s="10"/>
      <c r="F56" s="10"/>
      <c r="G56" s="10">
        <v>2.7</v>
      </c>
    </row>
    <row r="57" spans="1:7" ht="14.25">
      <c r="A57" s="14"/>
      <c r="B57" s="31" t="s">
        <v>241</v>
      </c>
      <c r="C57" s="6" t="s">
        <v>382</v>
      </c>
      <c r="D57" s="10">
        <v>1.1</v>
      </c>
      <c r="E57" s="10"/>
      <c r="F57" s="10"/>
      <c r="G57" s="10">
        <v>1.1</v>
      </c>
    </row>
    <row r="58" spans="1:7" ht="33.75">
      <c r="A58" s="14"/>
      <c r="B58" s="75" t="s">
        <v>242</v>
      </c>
      <c r="C58" s="6" t="s">
        <v>382</v>
      </c>
      <c r="D58" s="10">
        <v>3.5</v>
      </c>
      <c r="E58" s="10"/>
      <c r="F58" s="10"/>
      <c r="G58" s="10">
        <v>3.5</v>
      </c>
    </row>
    <row r="59" spans="1:7" ht="14.25">
      <c r="A59" s="14"/>
      <c r="B59" s="31" t="s">
        <v>243</v>
      </c>
      <c r="C59" s="6" t="s">
        <v>382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382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383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383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0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384</v>
      </c>
      <c r="D65" s="93"/>
      <c r="E65" s="93"/>
      <c r="F65" s="93"/>
      <c r="G65" s="93"/>
    </row>
    <row r="66" spans="1:7" ht="14.25">
      <c r="A66" s="14"/>
      <c r="B66" s="31"/>
      <c r="C66" s="6" t="s">
        <v>385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0</v>
      </c>
      <c r="E67" s="80"/>
      <c r="F67" s="80">
        <f>F68+F69</f>
        <v>0</v>
      </c>
      <c r="G67" s="80">
        <f>G68+G69</f>
        <v>0</v>
      </c>
    </row>
    <row r="68" spans="1:7" ht="14.25">
      <c r="A68" s="4"/>
      <c r="B68" s="58" t="s">
        <v>36</v>
      </c>
      <c r="C68" s="6" t="s">
        <v>386</v>
      </c>
      <c r="D68" s="10"/>
      <c r="E68" s="10"/>
      <c r="F68" s="10"/>
      <c r="G68" s="10"/>
    </row>
    <row r="69" spans="1:7" ht="14.25">
      <c r="A69" s="4"/>
      <c r="B69" s="58" t="s">
        <v>35</v>
      </c>
      <c r="C69" s="6"/>
      <c r="D69" s="10"/>
      <c r="E69" s="10"/>
      <c r="F69" s="10"/>
      <c r="G69" s="10"/>
    </row>
    <row r="70" spans="1:7" ht="15">
      <c r="A70" s="4">
        <v>310</v>
      </c>
      <c r="B70" s="5" t="s">
        <v>19</v>
      </c>
      <c r="C70" s="12"/>
      <c r="D70" s="80">
        <f>D71+D72+D73+D74</f>
        <v>19</v>
      </c>
      <c r="E70" s="7"/>
      <c r="F70" s="80">
        <f>F71+F72+F73+F74</f>
        <v>15</v>
      </c>
      <c r="G70" s="80">
        <f>G71+G72+G73+G74</f>
        <v>15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387</v>
      </c>
      <c r="D72" s="93">
        <v>4</v>
      </c>
      <c r="E72" s="93"/>
      <c r="F72" s="93"/>
      <c r="G72" s="93"/>
    </row>
    <row r="73" spans="1:7" ht="12.75">
      <c r="A73" s="4"/>
      <c r="B73" s="58" t="s">
        <v>286</v>
      </c>
      <c r="C73" s="6"/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395</v>
      </c>
      <c r="D74" s="93">
        <v>15</v>
      </c>
      <c r="E74" s="93"/>
      <c r="F74" s="93">
        <v>15</v>
      </c>
      <c r="G74" s="93">
        <v>15</v>
      </c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7">
        <f>D77+D78</f>
        <v>1.5</v>
      </c>
      <c r="E76" s="7"/>
      <c r="F76" s="7">
        <f>F77+F78</f>
        <v>0.7</v>
      </c>
      <c r="G76" s="7">
        <f>G77+G78</f>
        <v>1.5</v>
      </c>
    </row>
    <row r="77" spans="1:7" ht="14.25">
      <c r="A77" s="17"/>
      <c r="B77" s="9" t="s">
        <v>85</v>
      </c>
      <c r="C77" s="6" t="s">
        <v>388</v>
      </c>
      <c r="D77" s="10">
        <v>0.5</v>
      </c>
      <c r="E77" s="10"/>
      <c r="F77" s="10"/>
      <c r="G77" s="10">
        <v>0.5</v>
      </c>
    </row>
    <row r="78" spans="1:7" ht="14.25">
      <c r="A78" s="17"/>
      <c r="B78" s="9" t="s">
        <v>248</v>
      </c>
      <c r="C78" s="6" t="s">
        <v>388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7">
        <f>D80+D81</f>
        <v>34.6</v>
      </c>
      <c r="E79" s="7"/>
      <c r="F79" s="7">
        <f>F80+F81</f>
        <v>11.9</v>
      </c>
      <c r="G79" s="7">
        <f>G80+G81</f>
        <v>34.6</v>
      </c>
    </row>
    <row r="80" spans="1:7" ht="14.25">
      <c r="A80" s="4"/>
      <c r="B80" s="5"/>
      <c r="C80" s="6" t="s">
        <v>389</v>
      </c>
      <c r="D80" s="10"/>
      <c r="E80" s="10"/>
      <c r="F80" s="10"/>
      <c r="G80" s="10"/>
    </row>
    <row r="81" spans="1:7" ht="14.25">
      <c r="A81" s="4"/>
      <c r="B81" s="5"/>
      <c r="C81" s="6" t="s">
        <v>390</v>
      </c>
      <c r="D81" s="10">
        <v>34.6</v>
      </c>
      <c r="E81" s="10"/>
      <c r="F81" s="10">
        <v>11.9</v>
      </c>
      <c r="G81" s="10">
        <v>34.6</v>
      </c>
    </row>
    <row r="82" spans="1:7" ht="15">
      <c r="A82" s="4">
        <v>343</v>
      </c>
      <c r="B82" s="5" t="s">
        <v>22</v>
      </c>
      <c r="C82" s="12" t="s">
        <v>391</v>
      </c>
      <c r="D82" s="7"/>
      <c r="E82" s="7"/>
      <c r="F82" s="7"/>
      <c r="G82" s="7"/>
    </row>
    <row r="83" spans="1:7" ht="15">
      <c r="A83" s="4">
        <v>344</v>
      </c>
      <c r="B83" s="5" t="s">
        <v>249</v>
      </c>
      <c r="C83" s="12" t="s">
        <v>392</v>
      </c>
      <c r="D83" s="7">
        <v>18.8</v>
      </c>
      <c r="E83" s="7"/>
      <c r="F83" s="7"/>
      <c r="G83" s="7">
        <v>18.8</v>
      </c>
    </row>
    <row r="84" spans="1:7" ht="15">
      <c r="A84" s="4">
        <v>345</v>
      </c>
      <c r="B84" s="5" t="s">
        <v>250</v>
      </c>
      <c r="C84" s="12" t="s">
        <v>393</v>
      </c>
      <c r="D84" s="7">
        <v>1.8</v>
      </c>
      <c r="E84" s="7"/>
      <c r="F84" s="7"/>
      <c r="G84" s="7">
        <v>1.8</v>
      </c>
    </row>
    <row r="85" spans="1:7" ht="15">
      <c r="A85" s="4">
        <v>346</v>
      </c>
      <c r="B85" s="5" t="s">
        <v>21</v>
      </c>
      <c r="C85" s="12"/>
      <c r="D85" s="7">
        <f>D86+D87+D88+D89+D90+D91+D92+D93</f>
        <v>10.4</v>
      </c>
      <c r="E85" s="7"/>
      <c r="F85" s="7">
        <f>F86+F87+F88+F89+F90+F91+F92+F93</f>
        <v>1.9</v>
      </c>
      <c r="G85" s="7">
        <f>G86+G87+G88+G89+G90+G91+G92+G93</f>
        <v>4.8</v>
      </c>
    </row>
    <row r="86" spans="1:7" ht="14.25">
      <c r="A86" s="17"/>
      <c r="B86" s="9" t="s">
        <v>251</v>
      </c>
      <c r="C86" s="6" t="s">
        <v>394</v>
      </c>
      <c r="D86" s="10"/>
      <c r="E86" s="10"/>
      <c r="F86" s="10"/>
      <c r="G86" s="10"/>
    </row>
    <row r="87" spans="1:7" ht="14.25">
      <c r="A87" s="17"/>
      <c r="B87" s="9" t="s">
        <v>252</v>
      </c>
      <c r="C87" s="6" t="s">
        <v>394</v>
      </c>
      <c r="D87" s="10">
        <v>3.6</v>
      </c>
      <c r="E87" s="10"/>
      <c r="F87" s="10"/>
      <c r="G87" s="10"/>
    </row>
    <row r="88" spans="1:7" ht="14.25">
      <c r="A88" s="17"/>
      <c r="B88" s="9" t="s">
        <v>253</v>
      </c>
      <c r="C88" s="6" t="s">
        <v>394</v>
      </c>
      <c r="D88" s="10">
        <v>4.8</v>
      </c>
      <c r="E88" s="10"/>
      <c r="F88" s="10">
        <v>1.9</v>
      </c>
      <c r="G88" s="10">
        <v>4.8</v>
      </c>
    </row>
    <row r="89" spans="1:7" ht="14.25">
      <c r="A89" s="17"/>
      <c r="B89" s="9" t="s">
        <v>254</v>
      </c>
      <c r="C89" s="6" t="s">
        <v>394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394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394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394</v>
      </c>
      <c r="D92" s="93">
        <v>2</v>
      </c>
      <c r="E92" s="93"/>
      <c r="F92" s="93"/>
      <c r="G92" s="93"/>
    </row>
    <row r="93" spans="1:7" ht="14.25">
      <c r="A93" s="17"/>
      <c r="B93" s="9" t="s">
        <v>291</v>
      </c>
      <c r="C93" s="6" t="s">
        <v>394</v>
      </c>
      <c r="D93" s="93"/>
      <c r="E93" s="93"/>
      <c r="F93" s="93"/>
      <c r="G93" s="93"/>
    </row>
    <row r="94" spans="1:7" ht="15">
      <c r="A94" s="17"/>
      <c r="B94" s="5"/>
      <c r="C94" s="12"/>
      <c r="D94" s="80"/>
      <c r="E94" s="80"/>
      <c r="F94" s="80"/>
      <c r="G94" s="80"/>
    </row>
    <row r="95" spans="1:7" ht="15.75" thickBot="1">
      <c r="A95" s="103" t="s">
        <v>23</v>
      </c>
      <c r="B95" s="104"/>
      <c r="C95" s="21"/>
      <c r="D95" s="45">
        <f>D8+D12+D14+D18+D21+D26+D46+D61+D67+D70+D76+D79+D82+D83+D84+D85+D94+D64</f>
        <v>1724.6</v>
      </c>
      <c r="E95" s="45"/>
      <c r="F95" s="45">
        <f>F8+F12+F14+F18+F21+F26+F46+F61+F67+F70+F76+F79+F82+F83+F84+F85+F94+F64</f>
        <v>1549.6000000000001</v>
      </c>
      <c r="G95" s="45">
        <f>G8+G12+G14+G18+G21+G26+G46+G61+G67+G70+G76+G79+G82+G83+G84+G85+G94+G64</f>
        <v>1726.5</v>
      </c>
    </row>
    <row r="96" spans="1:7" ht="12.75">
      <c r="A96" s="83"/>
      <c r="B96" s="83" t="s">
        <v>260</v>
      </c>
      <c r="C96" s="84"/>
      <c r="D96" s="86">
        <v>759100</v>
      </c>
      <c r="E96" s="86"/>
      <c r="F96" s="86">
        <v>602000</v>
      </c>
      <c r="G96" s="86">
        <v>778900</v>
      </c>
    </row>
    <row r="97" spans="1:7" ht="12.75">
      <c r="A97" s="85"/>
      <c r="B97" s="85" t="s">
        <v>261</v>
      </c>
      <c r="C97" s="85"/>
      <c r="D97" s="86">
        <v>938900</v>
      </c>
      <c r="E97" s="86"/>
      <c r="F97" s="86">
        <v>947600</v>
      </c>
      <c r="G97" s="86">
        <v>947600</v>
      </c>
    </row>
    <row r="98" spans="1:7" ht="12.75">
      <c r="A98" s="85"/>
      <c r="B98" s="85" t="s">
        <v>262</v>
      </c>
      <c r="C98" s="85"/>
      <c r="D98" s="87">
        <v>63800</v>
      </c>
      <c r="E98" s="87"/>
      <c r="F98" s="87">
        <v>63800</v>
      </c>
      <c r="G98" s="87">
        <v>63800</v>
      </c>
    </row>
    <row r="99" spans="1:6" ht="12.75">
      <c r="A99" s="83"/>
      <c r="B99" s="83" t="s">
        <v>264</v>
      </c>
      <c r="C99" s="83"/>
      <c r="D99" s="88">
        <v>26600</v>
      </c>
      <c r="F99" s="89"/>
    </row>
    <row r="100" spans="1:6" ht="12.75">
      <c r="A100" s="85"/>
      <c r="B100" s="85"/>
      <c r="C100" s="85"/>
      <c r="F100" s="88"/>
    </row>
    <row r="101" ht="12.75">
      <c r="B101" s="85"/>
    </row>
  </sheetData>
  <sheetProtection/>
  <mergeCells count="8">
    <mergeCell ref="A95:B95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5.87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396</v>
      </c>
      <c r="B2" s="97"/>
      <c r="C2" s="97"/>
      <c r="D2" s="97"/>
      <c r="E2" s="97"/>
      <c r="F2" s="97"/>
      <c r="G2" s="97"/>
    </row>
    <row r="3" spans="1:7" ht="18">
      <c r="A3" s="97" t="s">
        <v>696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1742.4</v>
      </c>
      <c r="E8" s="80"/>
      <c r="F8" s="80">
        <f>F9+F11+F10</f>
        <v>1756.9</v>
      </c>
      <c r="G8" s="80">
        <f>G9+G11+G10</f>
        <v>1756.9</v>
      </c>
    </row>
    <row r="9" spans="1:7" ht="14.25">
      <c r="A9" s="4"/>
      <c r="B9" s="9" t="s">
        <v>3</v>
      </c>
      <c r="C9" s="6" t="s">
        <v>397</v>
      </c>
      <c r="D9" s="93">
        <v>20.4</v>
      </c>
      <c r="E9" s="93"/>
      <c r="F9" s="93"/>
      <c r="G9" s="93"/>
    </row>
    <row r="10" spans="1:7" ht="14.25">
      <c r="A10" s="4"/>
      <c r="B10" s="9" t="s">
        <v>3</v>
      </c>
      <c r="C10" s="6" t="s">
        <v>398</v>
      </c>
      <c r="D10" s="93">
        <v>282.7</v>
      </c>
      <c r="E10" s="93"/>
      <c r="F10" s="93">
        <v>303.1</v>
      </c>
      <c r="G10" s="93">
        <v>303.1</v>
      </c>
    </row>
    <row r="11" spans="1:7" ht="14.25">
      <c r="A11" s="4"/>
      <c r="B11" s="9" t="s">
        <v>3</v>
      </c>
      <c r="C11" s="6" t="s">
        <v>399</v>
      </c>
      <c r="D11" s="93">
        <v>1439.3</v>
      </c>
      <c r="E11" s="93"/>
      <c r="F11" s="93">
        <v>1453.8</v>
      </c>
      <c r="G11" s="93">
        <v>1453.8</v>
      </c>
    </row>
    <row r="12" spans="1:7" ht="15">
      <c r="A12" s="4">
        <v>212</v>
      </c>
      <c r="B12" s="5" t="s">
        <v>4</v>
      </c>
      <c r="C12" s="8"/>
      <c r="D12" s="80">
        <f>D13</f>
        <v>1.8</v>
      </c>
      <c r="E12" s="80"/>
      <c r="F12" s="80">
        <f>F13</f>
        <v>1.8</v>
      </c>
      <c r="G12" s="80">
        <f>G13</f>
        <v>1.8</v>
      </c>
    </row>
    <row r="13" spans="1:7" ht="14.25">
      <c r="A13" s="4"/>
      <c r="B13" s="9" t="s">
        <v>210</v>
      </c>
      <c r="C13" s="6" t="s">
        <v>400</v>
      </c>
      <c r="D13" s="93">
        <v>1.8</v>
      </c>
      <c r="E13" s="93"/>
      <c r="F13" s="93">
        <v>1.8</v>
      </c>
      <c r="G13" s="93">
        <v>1.8</v>
      </c>
    </row>
    <row r="14" spans="1:7" ht="15">
      <c r="A14" s="4">
        <v>213</v>
      </c>
      <c r="B14" s="5" t="s">
        <v>8</v>
      </c>
      <c r="C14" s="12"/>
      <c r="D14" s="80">
        <f>D15+D17+D16</f>
        <v>526.2</v>
      </c>
      <c r="E14" s="80"/>
      <c r="F14" s="80">
        <f>F15+F17+F16</f>
        <v>530.7</v>
      </c>
      <c r="G14" s="80">
        <f>G15+G17+G16</f>
        <v>530.7</v>
      </c>
    </row>
    <row r="15" spans="1:7" ht="14.25">
      <c r="A15" s="4"/>
      <c r="B15" s="9" t="s">
        <v>8</v>
      </c>
      <c r="C15" s="6" t="s">
        <v>401</v>
      </c>
      <c r="D15" s="93">
        <v>6.2</v>
      </c>
      <c r="E15" s="93"/>
      <c r="F15" s="93"/>
      <c r="G15" s="93"/>
    </row>
    <row r="16" spans="1:7" ht="14.25">
      <c r="A16" s="4"/>
      <c r="B16" s="9" t="s">
        <v>8</v>
      </c>
      <c r="C16" s="6" t="s">
        <v>402</v>
      </c>
      <c r="D16" s="93">
        <v>85.4</v>
      </c>
      <c r="E16" s="93"/>
      <c r="F16" s="93">
        <v>91.6</v>
      </c>
      <c r="G16" s="93">
        <v>91.6</v>
      </c>
    </row>
    <row r="17" spans="1:7" ht="14.25">
      <c r="A17" s="4"/>
      <c r="B17" s="9" t="s">
        <v>8</v>
      </c>
      <c r="C17" s="6" t="s">
        <v>403</v>
      </c>
      <c r="D17" s="93">
        <v>434.6</v>
      </c>
      <c r="E17" s="93"/>
      <c r="F17" s="93">
        <v>439.1</v>
      </c>
      <c r="G17" s="93">
        <v>439.1</v>
      </c>
    </row>
    <row r="18" spans="1:7" ht="15">
      <c r="A18" s="4">
        <v>221</v>
      </c>
      <c r="B18" s="5" t="s">
        <v>259</v>
      </c>
      <c r="C18" s="12"/>
      <c r="D18" s="80">
        <f>D19+D20</f>
        <v>15.100000000000001</v>
      </c>
      <c r="E18" s="94"/>
      <c r="F18" s="80">
        <f>F19+F20</f>
        <v>7.6</v>
      </c>
      <c r="G18" s="80">
        <f>G19+G20</f>
        <v>15.100000000000001</v>
      </c>
    </row>
    <row r="19" spans="1:7" ht="14.25">
      <c r="A19" s="4"/>
      <c r="B19" s="9" t="s">
        <v>9</v>
      </c>
      <c r="C19" s="6" t="s">
        <v>404</v>
      </c>
      <c r="D19" s="93">
        <v>4.2</v>
      </c>
      <c r="E19" s="93"/>
      <c r="F19" s="93">
        <v>2.1</v>
      </c>
      <c r="G19" s="93">
        <v>4.2</v>
      </c>
    </row>
    <row r="20" spans="1:7" ht="14.25">
      <c r="A20" s="4"/>
      <c r="B20" s="9" t="s">
        <v>258</v>
      </c>
      <c r="C20" s="6" t="s">
        <v>404</v>
      </c>
      <c r="D20" s="93">
        <v>10.9</v>
      </c>
      <c r="E20" s="93"/>
      <c r="F20" s="93">
        <v>5.5</v>
      </c>
      <c r="G20" s="93">
        <v>10.9</v>
      </c>
    </row>
    <row r="21" spans="1:7" ht="15">
      <c r="A21" s="4">
        <v>223</v>
      </c>
      <c r="B21" s="5" t="s">
        <v>11</v>
      </c>
      <c r="C21" s="8"/>
      <c r="D21" s="80">
        <f>SUM(D22:D25)</f>
        <v>286.8</v>
      </c>
      <c r="E21" s="80">
        <f>SUM(E22:E25)</f>
        <v>0</v>
      </c>
      <c r="F21" s="80">
        <f>SUM(F22:F25)</f>
        <v>163.1</v>
      </c>
      <c r="G21" s="80">
        <f>SUM(G22:G25)</f>
        <v>286.8</v>
      </c>
    </row>
    <row r="22" spans="1:7" ht="14.25">
      <c r="A22" s="4" t="s">
        <v>12</v>
      </c>
      <c r="B22" s="9" t="s">
        <v>13</v>
      </c>
      <c r="C22" s="6" t="s">
        <v>405</v>
      </c>
      <c r="D22" s="93">
        <v>158</v>
      </c>
      <c r="E22" s="93"/>
      <c r="F22" s="93">
        <v>86.9</v>
      </c>
      <c r="G22" s="93">
        <v>158</v>
      </c>
    </row>
    <row r="23" spans="1:7" ht="14.25">
      <c r="A23" s="4"/>
      <c r="B23" s="9" t="s">
        <v>14</v>
      </c>
      <c r="C23" s="6" t="s">
        <v>405</v>
      </c>
      <c r="D23" s="93">
        <v>117.2</v>
      </c>
      <c r="E23" s="93"/>
      <c r="F23" s="93">
        <v>64.6</v>
      </c>
      <c r="G23" s="93">
        <v>117.2</v>
      </c>
    </row>
    <row r="24" spans="1:7" ht="14.25">
      <c r="A24" s="4"/>
      <c r="B24" s="9" t="s">
        <v>15</v>
      </c>
      <c r="C24" s="6" t="s">
        <v>405</v>
      </c>
      <c r="D24" s="93">
        <v>11.6</v>
      </c>
      <c r="E24" s="93"/>
      <c r="F24" s="93">
        <v>11.6</v>
      </c>
      <c r="G24" s="93">
        <v>11.6</v>
      </c>
    </row>
    <row r="25" spans="1:7" ht="14.25">
      <c r="A25" s="4"/>
      <c r="B25" s="9" t="s">
        <v>211</v>
      </c>
      <c r="C25" s="6" t="s">
        <v>405</v>
      </c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104.4</v>
      </c>
      <c r="E26" s="80">
        <f>SUM(E27:E45)</f>
        <v>0</v>
      </c>
      <c r="F26" s="80">
        <f>SUM(F27:F45)</f>
        <v>82.10000000000001</v>
      </c>
      <c r="G26" s="80">
        <f>SUM(G27:G45)</f>
        <v>114.4</v>
      </c>
    </row>
    <row r="27" spans="1:7" ht="14.25">
      <c r="A27" s="11"/>
      <c r="B27" s="57" t="s">
        <v>212</v>
      </c>
      <c r="C27" s="6" t="s">
        <v>406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406</v>
      </c>
      <c r="D28" s="93">
        <v>5.6</v>
      </c>
      <c r="E28" s="93"/>
      <c r="F28" s="93"/>
      <c r="G28" s="93">
        <v>5.6</v>
      </c>
    </row>
    <row r="29" spans="1:7" ht="14.25">
      <c r="A29" s="11"/>
      <c r="B29" s="31" t="s">
        <v>214</v>
      </c>
      <c r="C29" s="6" t="s">
        <v>406</v>
      </c>
      <c r="D29" s="93">
        <v>2</v>
      </c>
      <c r="E29" s="93"/>
      <c r="F29" s="93"/>
      <c r="G29" s="93">
        <v>2</v>
      </c>
    </row>
    <row r="30" spans="1:7" ht="14.25">
      <c r="A30" s="11"/>
      <c r="B30" s="31" t="s">
        <v>215</v>
      </c>
      <c r="C30" s="6" t="s">
        <v>406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406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406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406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406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406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406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406</v>
      </c>
      <c r="D37" s="93">
        <v>38.6</v>
      </c>
      <c r="E37" s="93"/>
      <c r="F37" s="93">
        <v>38.6</v>
      </c>
      <c r="G37" s="93">
        <v>38.6</v>
      </c>
    </row>
    <row r="38" spans="1:7" ht="14.25">
      <c r="A38" s="61"/>
      <c r="B38" s="73" t="s">
        <v>224</v>
      </c>
      <c r="C38" s="6" t="s">
        <v>406</v>
      </c>
      <c r="D38" s="93">
        <v>1.3</v>
      </c>
      <c r="E38" s="93"/>
      <c r="F38" s="93"/>
      <c r="G38" s="93">
        <v>1.3</v>
      </c>
    </row>
    <row r="39" spans="1:7" ht="14.25">
      <c r="A39" s="61"/>
      <c r="B39" s="73" t="s">
        <v>225</v>
      </c>
      <c r="C39" s="6" t="s">
        <v>406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406</v>
      </c>
      <c r="D40" s="93">
        <v>8.9</v>
      </c>
      <c r="E40" s="93"/>
      <c r="F40" s="93">
        <v>8.9</v>
      </c>
      <c r="G40" s="93">
        <v>8.9</v>
      </c>
    </row>
    <row r="41" spans="1:7" ht="14.25">
      <c r="A41" s="61"/>
      <c r="B41" s="57" t="s">
        <v>227</v>
      </c>
      <c r="C41" s="6" t="s">
        <v>406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406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406</v>
      </c>
      <c r="D43" s="93">
        <v>2.2</v>
      </c>
      <c r="E43" s="93"/>
      <c r="F43" s="93"/>
      <c r="G43" s="93">
        <v>2.2</v>
      </c>
    </row>
    <row r="44" spans="1:7" ht="14.25">
      <c r="A44" s="61"/>
      <c r="B44" s="57" t="s">
        <v>230</v>
      </c>
      <c r="C44" s="6" t="s">
        <v>406</v>
      </c>
      <c r="D44" s="93"/>
      <c r="E44" s="93"/>
      <c r="F44" s="93"/>
      <c r="G44" s="93"/>
    </row>
    <row r="45" spans="1:7" ht="14.25">
      <c r="A45" s="14"/>
      <c r="B45" s="57" t="s">
        <v>422</v>
      </c>
      <c r="C45" s="6" t="s">
        <v>406</v>
      </c>
      <c r="D45" s="93">
        <v>1.2</v>
      </c>
      <c r="E45" s="94"/>
      <c r="F45" s="93"/>
      <c r="G45" s="93">
        <v>1.2</v>
      </c>
    </row>
    <row r="46" spans="1:7" ht="15">
      <c r="A46" s="4">
        <v>226</v>
      </c>
      <c r="B46" s="5" t="s">
        <v>18</v>
      </c>
      <c r="C46" s="12"/>
      <c r="D46" s="80">
        <f>SUM(D47:D60)</f>
        <v>25.6</v>
      </c>
      <c r="E46" s="80">
        <f>SUM(E47:E60)</f>
        <v>0</v>
      </c>
      <c r="F46" s="80">
        <f>SUM(F47:F60)</f>
        <v>6.1</v>
      </c>
      <c r="G46" s="80">
        <f>SUM(G47:G60)</f>
        <v>18.4</v>
      </c>
    </row>
    <row r="47" spans="1:7" ht="14.25">
      <c r="A47" s="72"/>
      <c r="B47" s="74" t="s">
        <v>231</v>
      </c>
      <c r="C47" s="6" t="s">
        <v>407</v>
      </c>
      <c r="D47" s="93">
        <v>11</v>
      </c>
      <c r="E47" s="93"/>
      <c r="F47" s="93">
        <v>6.1</v>
      </c>
      <c r="G47" s="93">
        <v>3.8</v>
      </c>
    </row>
    <row r="48" spans="1:7" ht="14.25">
      <c r="A48" s="14"/>
      <c r="B48" s="31" t="s">
        <v>232</v>
      </c>
      <c r="C48" s="6" t="s">
        <v>407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407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407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407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407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407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407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407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407</v>
      </c>
      <c r="D56" s="93">
        <v>5.4</v>
      </c>
      <c r="E56" s="93"/>
      <c r="F56" s="93"/>
      <c r="G56" s="93">
        <v>5.4</v>
      </c>
    </row>
    <row r="57" spans="1:7" ht="14.25">
      <c r="A57" s="14"/>
      <c r="B57" s="31" t="s">
        <v>241</v>
      </c>
      <c r="C57" s="6" t="s">
        <v>407</v>
      </c>
      <c r="D57" s="93">
        <v>2.1</v>
      </c>
      <c r="E57" s="93"/>
      <c r="F57" s="93"/>
      <c r="G57" s="93">
        <v>2.1</v>
      </c>
    </row>
    <row r="58" spans="1:7" ht="33.75">
      <c r="A58" s="14"/>
      <c r="B58" s="75" t="s">
        <v>242</v>
      </c>
      <c r="C58" s="6" t="s">
        <v>407</v>
      </c>
      <c r="D58" s="93">
        <v>3.5</v>
      </c>
      <c r="E58" s="93"/>
      <c r="F58" s="93"/>
      <c r="G58" s="93">
        <v>3.5</v>
      </c>
    </row>
    <row r="59" spans="1:7" ht="14.25">
      <c r="A59" s="14"/>
      <c r="B59" s="31" t="s">
        <v>243</v>
      </c>
      <c r="C59" s="6" t="s">
        <v>407</v>
      </c>
      <c r="D59" s="93"/>
      <c r="E59" s="93"/>
      <c r="F59" s="93"/>
      <c r="G59" s="93"/>
    </row>
    <row r="60" spans="1:7" ht="14.25">
      <c r="A60" s="14"/>
      <c r="B60" s="31" t="s">
        <v>244</v>
      </c>
      <c r="C60" s="6" t="s">
        <v>407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408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408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1.2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409</v>
      </c>
      <c r="D65" s="93">
        <v>1.2</v>
      </c>
      <c r="E65" s="93"/>
      <c r="F65" s="93"/>
      <c r="G65" s="93"/>
    </row>
    <row r="66" spans="1:7" ht="14.25">
      <c r="A66" s="14"/>
      <c r="B66" s="31"/>
      <c r="C66" s="6" t="s">
        <v>410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0.2</v>
      </c>
      <c r="E67" s="80"/>
      <c r="F67" s="80">
        <f>F68+F69</f>
        <v>0</v>
      </c>
      <c r="G67" s="80">
        <f>G68+G69</f>
        <v>0.2</v>
      </c>
    </row>
    <row r="68" spans="1:7" ht="14.25">
      <c r="A68" s="4"/>
      <c r="B68" s="58" t="s">
        <v>36</v>
      </c>
      <c r="C68" s="6" t="s">
        <v>411</v>
      </c>
      <c r="D68" s="93">
        <v>0.2</v>
      </c>
      <c r="E68" s="93"/>
      <c r="F68" s="93"/>
      <c r="G68" s="93">
        <v>0.2</v>
      </c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21.9</v>
      </c>
      <c r="E70" s="80"/>
      <c r="F70" s="80">
        <f>F71+F72+F73+F74</f>
        <v>21.9</v>
      </c>
      <c r="G70" s="80">
        <f>G71+G72+G73+G74</f>
        <v>21.9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412</v>
      </c>
      <c r="D72" s="93"/>
      <c r="E72" s="93"/>
      <c r="F72" s="93"/>
      <c r="G72" s="93"/>
    </row>
    <row r="73" spans="1:7" ht="12.75">
      <c r="A73" s="4"/>
      <c r="B73" s="58" t="s">
        <v>286</v>
      </c>
      <c r="C73" s="6" t="s">
        <v>412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420</v>
      </c>
      <c r="D74" s="93">
        <v>21.9</v>
      </c>
      <c r="E74" s="93"/>
      <c r="F74" s="93">
        <v>21.9</v>
      </c>
      <c r="G74" s="93">
        <v>21.9</v>
      </c>
    </row>
    <row r="75" spans="1:7" ht="14.25">
      <c r="A75" s="17"/>
      <c r="B75" s="90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4</v>
      </c>
      <c r="E76" s="80"/>
      <c r="F76" s="80">
        <f>F77+F78</f>
        <v>0.7</v>
      </c>
      <c r="G76" s="80">
        <f>G77+G78</f>
        <v>4</v>
      </c>
    </row>
    <row r="77" spans="1:7" ht="14.25">
      <c r="A77" s="17"/>
      <c r="B77" s="9" t="s">
        <v>85</v>
      </c>
      <c r="C77" s="6" t="s">
        <v>413</v>
      </c>
      <c r="D77" s="93">
        <v>3</v>
      </c>
      <c r="E77" s="93"/>
      <c r="F77" s="93"/>
      <c r="G77" s="93">
        <v>3</v>
      </c>
    </row>
    <row r="78" spans="1:7" ht="14.25">
      <c r="A78" s="17"/>
      <c r="B78" s="9" t="s">
        <v>248</v>
      </c>
      <c r="C78" s="6" t="s">
        <v>413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199.5</v>
      </c>
      <c r="E79" s="80"/>
      <c r="F79" s="80">
        <f>F80+F81</f>
        <v>69.3</v>
      </c>
      <c r="G79" s="80">
        <f>G80+G81</f>
        <v>199.5</v>
      </c>
    </row>
    <row r="80" spans="1:7" ht="14.25">
      <c r="A80" s="4"/>
      <c r="B80" s="5"/>
      <c r="C80" s="6" t="s">
        <v>414</v>
      </c>
      <c r="D80" s="93"/>
      <c r="E80" s="93"/>
      <c r="F80" s="93"/>
      <c r="G80" s="93"/>
    </row>
    <row r="81" spans="1:7" ht="14.25">
      <c r="A81" s="4"/>
      <c r="B81" s="5"/>
      <c r="C81" s="6" t="s">
        <v>415</v>
      </c>
      <c r="D81" s="93">
        <v>199.5</v>
      </c>
      <c r="E81" s="93"/>
      <c r="F81" s="93">
        <v>69.3</v>
      </c>
      <c r="G81" s="93">
        <v>199.5</v>
      </c>
    </row>
    <row r="82" spans="1:7" ht="15">
      <c r="A82" s="4">
        <v>343</v>
      </c>
      <c r="B82" s="5" t="s">
        <v>22</v>
      </c>
      <c r="C82" s="12" t="s">
        <v>416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417</v>
      </c>
      <c r="D83" s="80"/>
      <c r="E83" s="80"/>
      <c r="F83" s="80"/>
      <c r="G83" s="80"/>
    </row>
    <row r="84" spans="1:7" ht="15">
      <c r="A84" s="4">
        <v>345</v>
      </c>
      <c r="B84" s="5" t="s">
        <v>250</v>
      </c>
      <c r="C84" s="12" t="s">
        <v>418</v>
      </c>
      <c r="D84" s="80">
        <v>5.5</v>
      </c>
      <c r="E84" s="80"/>
      <c r="F84" s="80"/>
      <c r="G84" s="80">
        <v>5.5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27.9</v>
      </c>
      <c r="E85" s="80"/>
      <c r="F85" s="80">
        <f>F86+F87+F88+F89+F90+F91+F92+F93+F94</f>
        <v>18.5</v>
      </c>
      <c r="G85" s="80">
        <f>G86+G87+G88+G89+G90+G91+G92+G93+G94</f>
        <v>20.7</v>
      </c>
    </row>
    <row r="86" spans="1:7" ht="14.25">
      <c r="A86" s="17"/>
      <c r="B86" s="9" t="s">
        <v>251</v>
      </c>
      <c r="C86" s="6" t="s">
        <v>419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419</v>
      </c>
      <c r="D87" s="93">
        <v>3.6</v>
      </c>
      <c r="E87" s="93"/>
      <c r="F87" s="93"/>
      <c r="G87" s="93"/>
    </row>
    <row r="88" spans="1:7" ht="14.25">
      <c r="A88" s="17"/>
      <c r="B88" s="9" t="s">
        <v>253</v>
      </c>
      <c r="C88" s="6" t="s">
        <v>419</v>
      </c>
      <c r="D88" s="93">
        <v>3.7</v>
      </c>
      <c r="E88" s="93"/>
      <c r="F88" s="93">
        <v>1.5</v>
      </c>
      <c r="G88" s="93">
        <v>3.7</v>
      </c>
    </row>
    <row r="89" spans="1:7" ht="14.25">
      <c r="A89" s="17"/>
      <c r="B89" s="9" t="s">
        <v>254</v>
      </c>
      <c r="C89" s="6" t="s">
        <v>419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419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419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419</v>
      </c>
      <c r="D92" s="93">
        <v>3.6</v>
      </c>
      <c r="E92" s="93"/>
      <c r="F92" s="93"/>
      <c r="G92" s="93"/>
    </row>
    <row r="93" spans="1:7" ht="14.25">
      <c r="A93" s="17"/>
      <c r="B93" s="9" t="s">
        <v>291</v>
      </c>
      <c r="C93" s="6" t="s">
        <v>419</v>
      </c>
      <c r="D93" s="93"/>
      <c r="E93" s="93"/>
      <c r="F93" s="93"/>
      <c r="G93" s="93"/>
    </row>
    <row r="94" spans="1:7" ht="14.25">
      <c r="A94" s="17"/>
      <c r="B94" s="9" t="s">
        <v>20</v>
      </c>
      <c r="C94" s="6" t="s">
        <v>421</v>
      </c>
      <c r="D94" s="93">
        <v>17</v>
      </c>
      <c r="E94" s="93"/>
      <c r="F94" s="93">
        <v>17</v>
      </c>
      <c r="G94" s="93">
        <v>17</v>
      </c>
    </row>
    <row r="95" spans="1:7" ht="15">
      <c r="A95" s="4">
        <v>225</v>
      </c>
      <c r="B95" s="5" t="s">
        <v>427</v>
      </c>
      <c r="C95" s="12"/>
      <c r="D95" s="91">
        <f>D96+D97</f>
        <v>783.33333</v>
      </c>
      <c r="E95" s="7"/>
      <c r="F95" s="80">
        <f>F96+F97</f>
        <v>0</v>
      </c>
      <c r="G95" s="80">
        <f>G96+G97</f>
        <v>0</v>
      </c>
    </row>
    <row r="96" spans="1:7" ht="14.25">
      <c r="A96" s="17"/>
      <c r="B96" s="78" t="s">
        <v>423</v>
      </c>
      <c r="C96" s="6" t="s">
        <v>424</v>
      </c>
      <c r="D96" s="10">
        <v>78.33333</v>
      </c>
      <c r="E96" s="10"/>
      <c r="F96" s="93"/>
      <c r="G96" s="93"/>
    </row>
    <row r="97" spans="1:7" ht="24">
      <c r="A97" s="4"/>
      <c r="B97" s="90" t="s">
        <v>426</v>
      </c>
      <c r="C97" s="6" t="s">
        <v>425</v>
      </c>
      <c r="D97" s="93">
        <v>705</v>
      </c>
      <c r="E97" s="10"/>
      <c r="F97" s="93"/>
      <c r="G97" s="95"/>
    </row>
    <row r="98" spans="1:7" ht="15.75" thickBot="1">
      <c r="A98" s="103" t="s">
        <v>23</v>
      </c>
      <c r="B98" s="104"/>
      <c r="C98" s="21"/>
      <c r="D98" s="92">
        <f>D8+D12+D14+D18+D21+D26+D46+D61+D67+D70+D76+D79+D82+D83+D84+D85+D95+D64</f>
        <v>3745.83333</v>
      </c>
      <c r="E98" s="45"/>
      <c r="F98" s="45">
        <f>F8+F12+F14+F18+F21+F26+F46+F61+F67+F70+F76+F79+F82+F83+F84+F85+F95+F64</f>
        <v>2658.7</v>
      </c>
      <c r="G98" s="45">
        <f>G8+G12+G14+G18+G21+G26+G46+G61+G67+G70+G76+G79+G82+G83+G84+G85+G95+G64</f>
        <v>2975.9</v>
      </c>
    </row>
    <row r="99" spans="1:7" ht="12.75">
      <c r="A99" s="83"/>
      <c r="B99" s="83" t="s">
        <v>260</v>
      </c>
      <c r="C99" s="84"/>
      <c r="D99" s="86">
        <v>1021900</v>
      </c>
      <c r="E99" s="86"/>
      <c r="F99" s="86">
        <v>726900</v>
      </c>
      <c r="G99" s="86">
        <v>1044100</v>
      </c>
    </row>
    <row r="100" spans="1:7" ht="12.75">
      <c r="A100" s="85"/>
      <c r="B100" s="85" t="s">
        <v>261</v>
      </c>
      <c r="C100" s="85"/>
      <c r="D100" s="86">
        <v>1914000</v>
      </c>
      <c r="E100" s="86"/>
      <c r="F100" s="86">
        <v>1931800</v>
      </c>
      <c r="G100" s="86">
        <v>1931800</v>
      </c>
    </row>
    <row r="101" spans="1:7" ht="12.75">
      <c r="A101" s="85"/>
      <c r="B101" s="85" t="s">
        <v>262</v>
      </c>
      <c r="C101" s="85"/>
      <c r="D101" s="87">
        <v>254000</v>
      </c>
      <c r="E101" s="87"/>
      <c r="F101" s="87">
        <v>254000</v>
      </c>
      <c r="G101" s="87">
        <v>254000</v>
      </c>
    </row>
    <row r="102" spans="1:6" ht="12.75">
      <c r="A102" s="83"/>
      <c r="B102" s="83" t="s">
        <v>264</v>
      </c>
      <c r="C102" s="83"/>
      <c r="D102" s="88">
        <v>26600</v>
      </c>
      <c r="F102" s="89"/>
    </row>
    <row r="103" spans="1:6" ht="12.75">
      <c r="A103" s="85"/>
      <c r="B103" s="83" t="s">
        <v>260</v>
      </c>
      <c r="C103" s="85"/>
      <c r="D103" s="88">
        <v>78333.33</v>
      </c>
      <c r="F103" s="88"/>
    </row>
    <row r="104" spans="2:4" ht="12.75">
      <c r="B104" s="85" t="s">
        <v>261</v>
      </c>
      <c r="D104" s="88">
        <v>705000</v>
      </c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428</v>
      </c>
      <c r="B2" s="97"/>
      <c r="C2" s="97"/>
      <c r="D2" s="97"/>
      <c r="E2" s="97"/>
      <c r="F2" s="97"/>
      <c r="G2" s="97"/>
    </row>
    <row r="3" spans="1:7" ht="18">
      <c r="A3" s="97" t="s">
        <v>704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7">
        <f>D9+D11+D10</f>
        <v>3408.9</v>
      </c>
      <c r="E8" s="7"/>
      <c r="F8" s="7">
        <f>F9+F11+F10</f>
        <v>3439.5</v>
      </c>
      <c r="G8" s="7">
        <f>G9+G11+G10</f>
        <v>3439.5</v>
      </c>
    </row>
    <row r="9" spans="1:7" ht="14.25">
      <c r="A9" s="4"/>
      <c r="B9" s="9" t="s">
        <v>3</v>
      </c>
      <c r="C9" s="6" t="s">
        <v>429</v>
      </c>
      <c r="D9" s="10">
        <v>15.3</v>
      </c>
      <c r="E9" s="10"/>
      <c r="F9" s="10"/>
      <c r="G9" s="10"/>
    </row>
    <row r="10" spans="1:7" ht="14.25">
      <c r="A10" s="4"/>
      <c r="B10" s="9" t="s">
        <v>3</v>
      </c>
      <c r="C10" s="6" t="s">
        <v>430</v>
      </c>
      <c r="D10" s="10">
        <v>212</v>
      </c>
      <c r="E10" s="10"/>
      <c r="F10" s="10">
        <v>227.3</v>
      </c>
      <c r="G10" s="10">
        <v>227.3</v>
      </c>
    </row>
    <row r="11" spans="1:7" ht="14.25">
      <c r="A11" s="4"/>
      <c r="B11" s="9" t="s">
        <v>3</v>
      </c>
      <c r="C11" s="6" t="s">
        <v>431</v>
      </c>
      <c r="D11" s="10">
        <v>3181.6</v>
      </c>
      <c r="E11" s="10"/>
      <c r="F11" s="10">
        <v>3212.2</v>
      </c>
      <c r="G11" s="10">
        <v>3212.2</v>
      </c>
    </row>
    <row r="12" spans="1:7" ht="15">
      <c r="A12" s="4">
        <v>212</v>
      </c>
      <c r="B12" s="5" t="s">
        <v>4</v>
      </c>
      <c r="C12" s="8"/>
      <c r="D12" s="80">
        <f>D13</f>
        <v>3.6</v>
      </c>
      <c r="E12" s="80"/>
      <c r="F12" s="80">
        <f>F13</f>
        <v>3.6</v>
      </c>
      <c r="G12" s="80">
        <f>G13</f>
        <v>3.6</v>
      </c>
    </row>
    <row r="13" spans="1:7" ht="14.25">
      <c r="A13" s="4"/>
      <c r="B13" s="9" t="s">
        <v>210</v>
      </c>
      <c r="C13" s="6" t="s">
        <v>432</v>
      </c>
      <c r="D13" s="10">
        <v>3.6</v>
      </c>
      <c r="E13" s="10"/>
      <c r="F13" s="10">
        <v>3.6</v>
      </c>
      <c r="G13" s="10">
        <v>3.6</v>
      </c>
    </row>
    <row r="14" spans="1:7" ht="15">
      <c r="A14" s="4">
        <v>213</v>
      </c>
      <c r="B14" s="5" t="s">
        <v>8</v>
      </c>
      <c r="C14" s="12"/>
      <c r="D14" s="7">
        <f>D15+D17+D16</f>
        <v>1029.4</v>
      </c>
      <c r="E14" s="7"/>
      <c r="F14" s="7">
        <f>F15+F17+F16</f>
        <v>1038.7</v>
      </c>
      <c r="G14" s="7">
        <f>G15+G17+G16</f>
        <v>1038.7</v>
      </c>
    </row>
    <row r="15" spans="1:7" ht="14.25">
      <c r="A15" s="4"/>
      <c r="B15" s="9" t="s">
        <v>8</v>
      </c>
      <c r="C15" s="6" t="s">
        <v>433</v>
      </c>
      <c r="D15" s="10">
        <v>4.6</v>
      </c>
      <c r="E15" s="10"/>
      <c r="F15" s="10"/>
      <c r="G15" s="10"/>
    </row>
    <row r="16" spans="1:7" ht="14.25">
      <c r="A16" s="4"/>
      <c r="B16" s="9" t="s">
        <v>8</v>
      </c>
      <c r="C16" s="6" t="s">
        <v>434</v>
      </c>
      <c r="D16" s="10">
        <v>64</v>
      </c>
      <c r="E16" s="10"/>
      <c r="F16" s="10">
        <v>68.6</v>
      </c>
      <c r="G16" s="10">
        <v>68.6</v>
      </c>
    </row>
    <row r="17" spans="1:7" ht="14.25">
      <c r="A17" s="4"/>
      <c r="B17" s="9" t="s">
        <v>8</v>
      </c>
      <c r="C17" s="6" t="s">
        <v>435</v>
      </c>
      <c r="D17" s="10">
        <v>960.8</v>
      </c>
      <c r="E17" s="10"/>
      <c r="F17" s="10">
        <v>970.1</v>
      </c>
      <c r="G17" s="10">
        <v>970.1</v>
      </c>
    </row>
    <row r="18" spans="1:7" ht="15">
      <c r="A18" s="4">
        <v>221</v>
      </c>
      <c r="B18" s="5" t="s">
        <v>259</v>
      </c>
      <c r="C18" s="12"/>
      <c r="D18" s="7">
        <f>D19+D20</f>
        <v>20.2</v>
      </c>
      <c r="E18" s="43"/>
      <c r="F18" s="7">
        <f>F19+F20</f>
        <v>10</v>
      </c>
      <c r="G18" s="7">
        <f>G19+G20</f>
        <v>20.2</v>
      </c>
    </row>
    <row r="19" spans="1:7" ht="14.25">
      <c r="A19" s="4"/>
      <c r="B19" s="9" t="s">
        <v>9</v>
      </c>
      <c r="C19" s="6" t="s">
        <v>436</v>
      </c>
      <c r="D19" s="10">
        <v>5.5</v>
      </c>
      <c r="E19" s="10"/>
      <c r="F19" s="10">
        <v>2.7</v>
      </c>
      <c r="G19" s="10">
        <v>5.5</v>
      </c>
    </row>
    <row r="20" spans="1:7" ht="14.25">
      <c r="A20" s="4"/>
      <c r="B20" s="9" t="s">
        <v>258</v>
      </c>
      <c r="C20" s="6" t="s">
        <v>436</v>
      </c>
      <c r="D20" s="10">
        <v>14.7</v>
      </c>
      <c r="E20" s="10"/>
      <c r="F20" s="10">
        <v>7.3</v>
      </c>
      <c r="G20" s="10">
        <v>14.7</v>
      </c>
    </row>
    <row r="21" spans="1:7" ht="15">
      <c r="A21" s="4">
        <v>223</v>
      </c>
      <c r="B21" s="5" t="s">
        <v>11</v>
      </c>
      <c r="C21" s="8"/>
      <c r="D21" s="80">
        <f>SUM(D22:D25)</f>
        <v>302.90000000000003</v>
      </c>
      <c r="E21" s="80">
        <f>SUM(E22:E25)</f>
        <v>0</v>
      </c>
      <c r="F21" s="80">
        <f>SUM(F22:F25)</f>
        <v>169.29999999999998</v>
      </c>
      <c r="G21" s="80">
        <f>SUM(G22:G25)</f>
        <v>302.90000000000003</v>
      </c>
    </row>
    <row r="22" spans="1:7" ht="14.25">
      <c r="A22" s="4" t="s">
        <v>12</v>
      </c>
      <c r="B22" s="9" t="s">
        <v>13</v>
      </c>
      <c r="C22" s="6" t="s">
        <v>437</v>
      </c>
      <c r="D22" s="10">
        <v>93.5</v>
      </c>
      <c r="E22" s="10"/>
      <c r="F22" s="10">
        <v>51.4</v>
      </c>
      <c r="G22" s="10">
        <v>93.5</v>
      </c>
    </row>
    <row r="23" spans="1:7" ht="14.25">
      <c r="A23" s="4"/>
      <c r="B23" s="9" t="s">
        <v>14</v>
      </c>
      <c r="C23" s="6" t="s">
        <v>437</v>
      </c>
      <c r="D23" s="10">
        <v>203.3</v>
      </c>
      <c r="E23" s="10"/>
      <c r="F23" s="10">
        <v>111.8</v>
      </c>
      <c r="G23" s="10">
        <v>203.3</v>
      </c>
    </row>
    <row r="24" spans="1:7" ht="14.25">
      <c r="A24" s="4"/>
      <c r="B24" s="9" t="s">
        <v>15</v>
      </c>
      <c r="C24" s="6" t="s">
        <v>437</v>
      </c>
      <c r="D24" s="10">
        <v>6.1</v>
      </c>
      <c r="E24" s="10"/>
      <c r="F24" s="10">
        <v>6.1</v>
      </c>
      <c r="G24" s="10">
        <v>6.1</v>
      </c>
    </row>
    <row r="25" spans="1:7" ht="14.25">
      <c r="A25" s="4"/>
      <c r="B25" s="9" t="s">
        <v>211</v>
      </c>
      <c r="C25" s="6"/>
      <c r="D25" s="10"/>
      <c r="E25" s="10"/>
      <c r="F25" s="10"/>
      <c r="G25" s="10"/>
    </row>
    <row r="26" spans="1:7" ht="15">
      <c r="A26" s="4">
        <v>225</v>
      </c>
      <c r="B26" s="5" t="s">
        <v>220</v>
      </c>
      <c r="C26" s="12"/>
      <c r="D26" s="80">
        <f>SUM(D27:D45)</f>
        <v>74.3</v>
      </c>
      <c r="E26" s="80">
        <f>SUM(E27:E45)</f>
        <v>0</v>
      </c>
      <c r="F26" s="80">
        <f>SUM(F27:F45)</f>
        <v>47.400000000000006</v>
      </c>
      <c r="G26" s="80">
        <f>SUM(G27:G45)</f>
        <v>84.3</v>
      </c>
    </row>
    <row r="27" spans="1:7" ht="14.25">
      <c r="A27" s="11"/>
      <c r="B27" s="57" t="s">
        <v>212</v>
      </c>
      <c r="C27" s="6" t="s">
        <v>438</v>
      </c>
      <c r="D27" s="10">
        <v>9.5</v>
      </c>
      <c r="E27" s="10"/>
      <c r="F27" s="10">
        <v>9.5</v>
      </c>
      <c r="G27" s="10">
        <v>9.5</v>
      </c>
    </row>
    <row r="28" spans="1:7" ht="24">
      <c r="A28" s="11"/>
      <c r="B28" s="73" t="s">
        <v>213</v>
      </c>
      <c r="C28" s="6" t="s">
        <v>438</v>
      </c>
      <c r="D28" s="10">
        <v>6.9</v>
      </c>
      <c r="E28" s="10"/>
      <c r="F28" s="10"/>
      <c r="G28" s="10">
        <v>6.9</v>
      </c>
    </row>
    <row r="29" spans="1:7" ht="14.25">
      <c r="A29" s="11"/>
      <c r="B29" s="31" t="s">
        <v>214</v>
      </c>
      <c r="C29" s="6" t="s">
        <v>438</v>
      </c>
      <c r="D29" s="10">
        <v>3.5</v>
      </c>
      <c r="E29" s="10"/>
      <c r="F29" s="10"/>
      <c r="G29" s="10">
        <v>3.5</v>
      </c>
    </row>
    <row r="30" spans="1:7" ht="14.25">
      <c r="A30" s="11"/>
      <c r="B30" s="31" t="s">
        <v>215</v>
      </c>
      <c r="C30" s="6" t="s">
        <v>438</v>
      </c>
      <c r="D30" s="10">
        <v>4</v>
      </c>
      <c r="E30" s="10"/>
      <c r="F30" s="10">
        <v>4</v>
      </c>
      <c r="G30" s="10">
        <v>4</v>
      </c>
    </row>
    <row r="31" spans="1:7" ht="14.25">
      <c r="A31" s="61"/>
      <c r="B31" s="31" t="s">
        <v>216</v>
      </c>
      <c r="C31" s="6" t="s">
        <v>438</v>
      </c>
      <c r="D31" s="10"/>
      <c r="E31" s="10"/>
      <c r="F31" s="10"/>
      <c r="G31" s="10"/>
    </row>
    <row r="32" spans="1:7" ht="14.25">
      <c r="A32" s="61"/>
      <c r="B32" s="31" t="s">
        <v>217</v>
      </c>
      <c r="C32" s="6" t="s">
        <v>438</v>
      </c>
      <c r="D32" s="10">
        <v>10</v>
      </c>
      <c r="E32" s="10"/>
      <c r="F32" s="10"/>
      <c r="G32" s="10">
        <v>20</v>
      </c>
    </row>
    <row r="33" spans="1:7" ht="14.25">
      <c r="A33" s="61"/>
      <c r="B33" s="31" t="s">
        <v>218</v>
      </c>
      <c r="C33" s="6" t="s">
        <v>438</v>
      </c>
      <c r="D33" s="10">
        <v>3.3</v>
      </c>
      <c r="E33" s="10"/>
      <c r="F33" s="10">
        <v>3.3</v>
      </c>
      <c r="G33" s="10">
        <v>3.3</v>
      </c>
    </row>
    <row r="34" spans="1:7" ht="24">
      <c r="A34" s="61"/>
      <c r="B34" s="73" t="s">
        <v>219</v>
      </c>
      <c r="C34" s="6" t="s">
        <v>438</v>
      </c>
      <c r="D34" s="10">
        <v>1.6</v>
      </c>
      <c r="E34" s="10"/>
      <c r="F34" s="10">
        <v>1.6</v>
      </c>
      <c r="G34" s="10">
        <v>1.6</v>
      </c>
    </row>
    <row r="35" spans="1:7" ht="24">
      <c r="A35" s="61"/>
      <c r="B35" s="73" t="s">
        <v>221</v>
      </c>
      <c r="C35" s="6" t="s">
        <v>438</v>
      </c>
      <c r="D35" s="10">
        <v>12</v>
      </c>
      <c r="E35" s="10"/>
      <c r="F35" s="10">
        <v>12</v>
      </c>
      <c r="G35" s="10">
        <v>12</v>
      </c>
    </row>
    <row r="36" spans="1:7" ht="14.25">
      <c r="A36" s="61"/>
      <c r="B36" s="73" t="s">
        <v>222</v>
      </c>
      <c r="C36" s="6" t="s">
        <v>438</v>
      </c>
      <c r="D36" s="10"/>
      <c r="E36" s="10"/>
      <c r="F36" s="10"/>
      <c r="G36" s="10"/>
    </row>
    <row r="37" spans="1:7" ht="24">
      <c r="A37" s="61"/>
      <c r="B37" s="73" t="s">
        <v>223</v>
      </c>
      <c r="C37" s="6" t="s">
        <v>438</v>
      </c>
      <c r="D37" s="10">
        <v>6.8</v>
      </c>
      <c r="E37" s="10"/>
      <c r="F37" s="10">
        <v>6.8</v>
      </c>
      <c r="G37" s="10">
        <v>6.8</v>
      </c>
    </row>
    <row r="38" spans="1:7" ht="14.25">
      <c r="A38" s="61"/>
      <c r="B38" s="73" t="s">
        <v>224</v>
      </c>
      <c r="C38" s="6" t="s">
        <v>438</v>
      </c>
      <c r="D38" s="10">
        <v>1.3</v>
      </c>
      <c r="E38" s="10"/>
      <c r="F38" s="10"/>
      <c r="G38" s="10">
        <v>1.3</v>
      </c>
    </row>
    <row r="39" spans="1:7" ht="14.25">
      <c r="A39" s="61"/>
      <c r="B39" s="73" t="s">
        <v>225</v>
      </c>
      <c r="C39" s="6" t="s">
        <v>438</v>
      </c>
      <c r="D39" s="10">
        <v>6.2</v>
      </c>
      <c r="E39" s="10"/>
      <c r="F39" s="10">
        <v>6.2</v>
      </c>
      <c r="G39" s="10">
        <v>6.2</v>
      </c>
    </row>
    <row r="40" spans="1:7" ht="24">
      <c r="A40" s="61"/>
      <c r="B40" s="73" t="s">
        <v>226</v>
      </c>
      <c r="C40" s="6" t="s">
        <v>438</v>
      </c>
      <c r="D40" s="10">
        <v>4</v>
      </c>
      <c r="E40" s="10"/>
      <c r="F40" s="10">
        <v>4</v>
      </c>
      <c r="G40" s="10">
        <v>4</v>
      </c>
    </row>
    <row r="41" spans="1:7" ht="14.25">
      <c r="A41" s="61"/>
      <c r="B41" s="57" t="s">
        <v>227</v>
      </c>
      <c r="C41" s="6" t="s">
        <v>438</v>
      </c>
      <c r="D41" s="10"/>
      <c r="E41" s="10"/>
      <c r="F41" s="10"/>
      <c r="G41" s="10"/>
    </row>
    <row r="42" spans="1:7" ht="14.25">
      <c r="A42" s="61"/>
      <c r="B42" s="57" t="s">
        <v>228</v>
      </c>
      <c r="C42" s="6" t="s">
        <v>438</v>
      </c>
      <c r="D42" s="10"/>
      <c r="E42" s="10"/>
      <c r="F42" s="10"/>
      <c r="G42" s="10"/>
    </row>
    <row r="43" spans="1:7" ht="14.25">
      <c r="A43" s="61"/>
      <c r="B43" s="57" t="s">
        <v>229</v>
      </c>
      <c r="C43" s="6" t="s">
        <v>438</v>
      </c>
      <c r="D43" s="10">
        <v>1.2</v>
      </c>
      <c r="E43" s="10"/>
      <c r="F43" s="10"/>
      <c r="G43" s="10">
        <v>1.2</v>
      </c>
    </row>
    <row r="44" spans="1:7" ht="14.25">
      <c r="A44" s="61"/>
      <c r="B44" s="57" t="s">
        <v>230</v>
      </c>
      <c r="C44" s="6" t="s">
        <v>438</v>
      </c>
      <c r="D44" s="10"/>
      <c r="E44" s="10"/>
      <c r="F44" s="10"/>
      <c r="G44" s="10"/>
    </row>
    <row r="45" spans="1:7" ht="14.25">
      <c r="A45" s="14"/>
      <c r="B45" s="57" t="s">
        <v>293</v>
      </c>
      <c r="C45" s="6" t="s">
        <v>438</v>
      </c>
      <c r="D45" s="10">
        <v>4</v>
      </c>
      <c r="E45" s="43"/>
      <c r="F45" s="43"/>
      <c r="G45" s="10">
        <v>4</v>
      </c>
    </row>
    <row r="46" spans="1:7" ht="15">
      <c r="A46" s="4">
        <v>226</v>
      </c>
      <c r="B46" s="5" t="s">
        <v>18</v>
      </c>
      <c r="C46" s="12"/>
      <c r="D46" s="80">
        <f>SUM(D47:D60)</f>
        <v>51.4</v>
      </c>
      <c r="E46" s="80">
        <f>SUM(E47:E60)</f>
        <v>0</v>
      </c>
      <c r="F46" s="80">
        <f>SUM(F47:F60)</f>
        <v>11.2</v>
      </c>
      <c r="G46" s="80">
        <f>SUM(G47:G60)</f>
        <v>38.2</v>
      </c>
    </row>
    <row r="47" spans="1:7" ht="14.25">
      <c r="A47" s="72"/>
      <c r="B47" s="74" t="s">
        <v>231</v>
      </c>
      <c r="C47" s="6" t="s">
        <v>439</v>
      </c>
      <c r="D47" s="10">
        <v>20.2</v>
      </c>
      <c r="E47" s="10"/>
      <c r="F47" s="10">
        <v>11.2</v>
      </c>
      <c r="G47" s="10">
        <v>7</v>
      </c>
    </row>
    <row r="48" spans="1:7" ht="14.25">
      <c r="A48" s="14"/>
      <c r="B48" s="31" t="s">
        <v>232</v>
      </c>
      <c r="C48" s="6" t="s">
        <v>439</v>
      </c>
      <c r="D48" s="10"/>
      <c r="E48" s="43"/>
      <c r="F48" s="43"/>
      <c r="G48" s="46"/>
    </row>
    <row r="49" spans="1:7" ht="14.25">
      <c r="A49" s="14"/>
      <c r="B49" s="31" t="s">
        <v>233</v>
      </c>
      <c r="C49" s="6" t="s">
        <v>439</v>
      </c>
      <c r="D49" s="10"/>
      <c r="E49" s="10"/>
      <c r="F49" s="10"/>
      <c r="G49" s="10"/>
    </row>
    <row r="50" spans="1:7" ht="14.25">
      <c r="A50" s="14"/>
      <c r="B50" s="31" t="s">
        <v>234</v>
      </c>
      <c r="C50" s="6" t="s">
        <v>439</v>
      </c>
      <c r="D50" s="10"/>
      <c r="E50" s="10"/>
      <c r="F50" s="10"/>
      <c r="G50" s="10"/>
    </row>
    <row r="51" spans="1:7" ht="14.25">
      <c r="A51" s="14"/>
      <c r="B51" s="31" t="s">
        <v>294</v>
      </c>
      <c r="C51" s="6" t="s">
        <v>439</v>
      </c>
      <c r="D51" s="10">
        <v>10</v>
      </c>
      <c r="E51" s="10"/>
      <c r="F51" s="10"/>
      <c r="G51" s="10">
        <v>10</v>
      </c>
    </row>
    <row r="52" spans="1:7" ht="14.25">
      <c r="A52" s="14"/>
      <c r="B52" s="31" t="s">
        <v>236</v>
      </c>
      <c r="C52" s="6" t="s">
        <v>439</v>
      </c>
      <c r="D52" s="10"/>
      <c r="E52" s="10"/>
      <c r="F52" s="10"/>
      <c r="G52" s="10"/>
    </row>
    <row r="53" spans="1:7" ht="14.25">
      <c r="A53" s="14"/>
      <c r="B53" s="31" t="s">
        <v>237</v>
      </c>
      <c r="C53" s="6" t="s">
        <v>439</v>
      </c>
      <c r="D53" s="10">
        <v>3.6</v>
      </c>
      <c r="E53" s="10"/>
      <c r="F53" s="10"/>
      <c r="G53" s="10">
        <v>3.6</v>
      </c>
    </row>
    <row r="54" spans="1:7" ht="14.25">
      <c r="A54" s="14"/>
      <c r="B54" s="31" t="s">
        <v>238</v>
      </c>
      <c r="C54" s="6" t="s">
        <v>439</v>
      </c>
      <c r="D54" s="10"/>
      <c r="E54" s="10"/>
      <c r="F54" s="10"/>
      <c r="G54" s="10"/>
    </row>
    <row r="55" spans="1:7" ht="14.25">
      <c r="A55" s="14"/>
      <c r="B55" s="31" t="s">
        <v>239</v>
      </c>
      <c r="C55" s="6" t="s">
        <v>439</v>
      </c>
      <c r="D55" s="10"/>
      <c r="E55" s="10"/>
      <c r="F55" s="10"/>
      <c r="G55" s="10"/>
    </row>
    <row r="56" spans="1:7" ht="24">
      <c r="A56" s="14"/>
      <c r="B56" s="73" t="s">
        <v>240</v>
      </c>
      <c r="C56" s="6" t="s">
        <v>439</v>
      </c>
      <c r="D56" s="10">
        <v>10.8</v>
      </c>
      <c r="E56" s="10"/>
      <c r="F56" s="10"/>
      <c r="G56" s="10">
        <v>10.8</v>
      </c>
    </row>
    <row r="57" spans="1:7" ht="14.25">
      <c r="A57" s="14"/>
      <c r="B57" s="31" t="s">
        <v>241</v>
      </c>
      <c r="C57" s="6" t="s">
        <v>439</v>
      </c>
      <c r="D57" s="10">
        <v>2.2</v>
      </c>
      <c r="E57" s="10"/>
      <c r="F57" s="10"/>
      <c r="G57" s="10">
        <v>2.2</v>
      </c>
    </row>
    <row r="58" spans="1:7" ht="33.75">
      <c r="A58" s="14"/>
      <c r="B58" s="75" t="s">
        <v>242</v>
      </c>
      <c r="C58" s="6" t="s">
        <v>439</v>
      </c>
      <c r="D58" s="10"/>
      <c r="E58" s="10"/>
      <c r="F58" s="10"/>
      <c r="G58" s="10"/>
    </row>
    <row r="59" spans="1:7" ht="14.25">
      <c r="A59" s="14"/>
      <c r="B59" s="31" t="s">
        <v>243</v>
      </c>
      <c r="C59" s="6" t="s">
        <v>439</v>
      </c>
      <c r="D59" s="10">
        <v>4.6</v>
      </c>
      <c r="E59" s="10"/>
      <c r="F59" s="10"/>
      <c r="G59" s="10">
        <v>4.6</v>
      </c>
    </row>
    <row r="60" spans="1:7" ht="14.25">
      <c r="A60" s="14"/>
      <c r="B60" s="31" t="s">
        <v>244</v>
      </c>
      <c r="C60" s="6" t="s">
        <v>439</v>
      </c>
      <c r="D60" s="10"/>
      <c r="E60" s="10"/>
      <c r="F60" s="10"/>
      <c r="G60" s="10"/>
    </row>
    <row r="61" spans="1:7" ht="15">
      <c r="A61" s="76">
        <v>227</v>
      </c>
      <c r="B61" s="77" t="s">
        <v>245</v>
      </c>
      <c r="C61" s="13"/>
      <c r="D61" s="7">
        <f>D62+D63</f>
        <v>0</v>
      </c>
      <c r="E61" s="7"/>
      <c r="F61" s="7">
        <f>F62+F63</f>
        <v>0</v>
      </c>
      <c r="G61" s="7">
        <f>G62+G63</f>
        <v>0</v>
      </c>
    </row>
    <row r="62" spans="1:7" ht="14.25">
      <c r="A62" s="14"/>
      <c r="B62" s="31" t="s">
        <v>246</v>
      </c>
      <c r="C62" s="6" t="s">
        <v>440</v>
      </c>
      <c r="D62" s="10"/>
      <c r="E62" s="10"/>
      <c r="F62" s="10"/>
      <c r="G62" s="10"/>
    </row>
    <row r="63" spans="1:7" ht="14.25">
      <c r="A63" s="14"/>
      <c r="B63" s="31" t="s">
        <v>247</v>
      </c>
      <c r="C63" s="6" t="s">
        <v>440</v>
      </c>
      <c r="D63" s="10"/>
      <c r="E63" s="10"/>
      <c r="F63" s="10"/>
      <c r="G63" s="10"/>
    </row>
    <row r="64" spans="1:7" ht="15">
      <c r="A64" s="76">
        <v>266</v>
      </c>
      <c r="B64" s="77" t="s">
        <v>263</v>
      </c>
      <c r="C64" s="13"/>
      <c r="D64" s="7">
        <f>D65+D66</f>
        <v>0.6</v>
      </c>
      <c r="E64" s="7"/>
      <c r="F64" s="7">
        <f>F65+F66</f>
        <v>0</v>
      </c>
      <c r="G64" s="7">
        <f>G65+G66</f>
        <v>0</v>
      </c>
    </row>
    <row r="65" spans="1:7" ht="14.25">
      <c r="A65" s="14"/>
      <c r="B65" s="31"/>
      <c r="C65" s="6" t="s">
        <v>442</v>
      </c>
      <c r="D65" s="10">
        <v>0.6</v>
      </c>
      <c r="E65" s="10"/>
      <c r="F65" s="10"/>
      <c r="G65" s="10"/>
    </row>
    <row r="66" spans="1:7" ht="14.25">
      <c r="A66" s="14"/>
      <c r="B66" s="31"/>
      <c r="C66" s="6" t="s">
        <v>441</v>
      </c>
      <c r="D66" s="10"/>
      <c r="E66" s="10"/>
      <c r="F66" s="10"/>
      <c r="G66" s="10"/>
    </row>
    <row r="67" spans="1:7" ht="15">
      <c r="A67" s="4">
        <v>291</v>
      </c>
      <c r="B67" s="82" t="s">
        <v>55</v>
      </c>
      <c r="C67" s="81"/>
      <c r="D67" s="80">
        <f>D68+D69</f>
        <v>0</v>
      </c>
      <c r="E67" s="80"/>
      <c r="F67" s="80">
        <f>F68+F69</f>
        <v>0</v>
      </c>
      <c r="G67" s="80">
        <f>G68+G69</f>
        <v>0</v>
      </c>
    </row>
    <row r="68" spans="1:7" ht="14.25">
      <c r="A68" s="4"/>
      <c r="B68" s="58" t="s">
        <v>36</v>
      </c>
      <c r="C68" s="6" t="s">
        <v>443</v>
      </c>
      <c r="D68" s="10"/>
      <c r="E68" s="10"/>
      <c r="F68" s="10"/>
      <c r="G68" s="10"/>
    </row>
    <row r="69" spans="1:7" ht="14.25">
      <c r="A69" s="4"/>
      <c r="B69" s="58" t="s">
        <v>35</v>
      </c>
      <c r="C69" s="6"/>
      <c r="D69" s="10"/>
      <c r="E69" s="10"/>
      <c r="F69" s="10"/>
      <c r="G69" s="10"/>
    </row>
    <row r="70" spans="1:7" ht="15">
      <c r="A70" s="4">
        <v>310</v>
      </c>
      <c r="B70" s="5" t="s">
        <v>19</v>
      </c>
      <c r="C70" s="12"/>
      <c r="D70" s="80">
        <f>D71+D72+D73+D74</f>
        <v>85.8</v>
      </c>
      <c r="E70" s="7"/>
      <c r="F70" s="80">
        <f>F71+F72+F73+F74</f>
        <v>85.8</v>
      </c>
      <c r="G70" s="80">
        <f>G71+G72+G73+G74</f>
        <v>85.8</v>
      </c>
    </row>
    <row r="71" spans="1:7" ht="14.25">
      <c r="A71" s="4"/>
      <c r="B71" s="78" t="s">
        <v>284</v>
      </c>
      <c r="C71" s="16"/>
      <c r="D71" s="10"/>
      <c r="E71" s="10"/>
      <c r="F71" s="10"/>
      <c r="G71" s="10"/>
    </row>
    <row r="72" spans="1:7" ht="14.25">
      <c r="A72" s="4"/>
      <c r="B72" s="58" t="s">
        <v>285</v>
      </c>
      <c r="C72" s="6" t="s">
        <v>444</v>
      </c>
      <c r="D72" s="10"/>
      <c r="E72" s="10"/>
      <c r="F72" s="10"/>
      <c r="G72" s="10"/>
    </row>
    <row r="73" spans="1:7" ht="12.75">
      <c r="A73" s="4"/>
      <c r="B73" s="58" t="s">
        <v>286</v>
      </c>
      <c r="C73" s="6" t="s">
        <v>444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452</v>
      </c>
      <c r="D74" s="10">
        <v>85.8</v>
      </c>
      <c r="E74" s="10"/>
      <c r="F74" s="10">
        <v>85.8</v>
      </c>
      <c r="G74" s="10">
        <v>85.8</v>
      </c>
    </row>
    <row r="75" spans="1:7" ht="14.25">
      <c r="A75" s="17"/>
      <c r="B75" s="18"/>
      <c r="C75" s="6"/>
      <c r="D75" s="10"/>
      <c r="E75" s="10"/>
      <c r="F75" s="10"/>
      <c r="G75" s="10"/>
    </row>
    <row r="76" spans="1:7" ht="15">
      <c r="A76" s="4">
        <v>341</v>
      </c>
      <c r="B76" s="5" t="s">
        <v>702</v>
      </c>
      <c r="C76" s="12"/>
      <c r="D76" s="7">
        <f>D77+D78</f>
        <v>8.8</v>
      </c>
      <c r="E76" s="7"/>
      <c r="F76" s="7">
        <f>F77+F78</f>
        <v>2</v>
      </c>
      <c r="G76" s="7">
        <f>G77+G78</f>
        <v>8.8</v>
      </c>
    </row>
    <row r="77" spans="1:7" ht="14.25">
      <c r="A77" s="17"/>
      <c r="B77" s="9" t="s">
        <v>85</v>
      </c>
      <c r="C77" s="6" t="s">
        <v>445</v>
      </c>
      <c r="D77" s="10">
        <v>5.8</v>
      </c>
      <c r="E77" s="10"/>
      <c r="F77" s="10"/>
      <c r="G77" s="10">
        <v>5.8</v>
      </c>
    </row>
    <row r="78" spans="1:7" ht="14.25">
      <c r="A78" s="17"/>
      <c r="B78" s="9" t="s">
        <v>248</v>
      </c>
      <c r="C78" s="6" t="s">
        <v>445</v>
      </c>
      <c r="D78" s="10">
        <v>3</v>
      </c>
      <c r="E78" s="10"/>
      <c r="F78" s="10">
        <v>2</v>
      </c>
      <c r="G78" s="10">
        <v>3</v>
      </c>
    </row>
    <row r="79" spans="1:7" ht="15">
      <c r="A79" s="4">
        <v>342</v>
      </c>
      <c r="B79" s="5" t="s">
        <v>24</v>
      </c>
      <c r="C79" s="12"/>
      <c r="D79" s="7">
        <f>D80+D81</f>
        <v>456.8</v>
      </c>
      <c r="E79" s="7"/>
      <c r="F79" s="7">
        <f>F80+F81</f>
        <v>156.8</v>
      </c>
      <c r="G79" s="7">
        <f>G80+G81</f>
        <v>456.8</v>
      </c>
    </row>
    <row r="80" spans="1:7" ht="14.25">
      <c r="A80" s="4"/>
      <c r="B80" s="5"/>
      <c r="C80" s="6" t="s">
        <v>446</v>
      </c>
      <c r="D80" s="10"/>
      <c r="E80" s="10"/>
      <c r="F80" s="10"/>
      <c r="G80" s="10"/>
    </row>
    <row r="81" spans="1:7" ht="14.25">
      <c r="A81" s="4"/>
      <c r="B81" s="5"/>
      <c r="C81" s="6" t="s">
        <v>447</v>
      </c>
      <c r="D81" s="10">
        <v>456.8</v>
      </c>
      <c r="E81" s="10"/>
      <c r="F81" s="10">
        <v>156.8</v>
      </c>
      <c r="G81" s="10">
        <v>456.8</v>
      </c>
    </row>
    <row r="82" spans="1:7" ht="15">
      <c r="A82" s="4">
        <v>343</v>
      </c>
      <c r="B82" s="5" t="s">
        <v>22</v>
      </c>
      <c r="C82" s="12" t="s">
        <v>448</v>
      </c>
      <c r="D82" s="7"/>
      <c r="E82" s="7"/>
      <c r="F82" s="7"/>
      <c r="G82" s="7"/>
    </row>
    <row r="83" spans="1:7" ht="15">
      <c r="A83" s="4">
        <v>344</v>
      </c>
      <c r="B83" s="5" t="s">
        <v>249</v>
      </c>
      <c r="C83" s="12" t="s">
        <v>449</v>
      </c>
      <c r="D83" s="7"/>
      <c r="E83" s="7"/>
      <c r="F83" s="7"/>
      <c r="G83" s="7"/>
    </row>
    <row r="84" spans="1:7" ht="15">
      <c r="A84" s="4">
        <v>345</v>
      </c>
      <c r="B84" s="5" t="s">
        <v>250</v>
      </c>
      <c r="C84" s="12" t="s">
        <v>450</v>
      </c>
      <c r="D84" s="7">
        <v>15.4</v>
      </c>
      <c r="E84" s="7"/>
      <c r="F84" s="7"/>
      <c r="G84" s="7">
        <v>15.4</v>
      </c>
    </row>
    <row r="85" spans="1:7" ht="15">
      <c r="A85" s="4">
        <v>346</v>
      </c>
      <c r="B85" s="5" t="s">
        <v>21</v>
      </c>
      <c r="C85" s="12"/>
      <c r="D85" s="7">
        <f>D86+D87+D88+D89+D90+D91+D92+D93</f>
        <v>82.39999999999999</v>
      </c>
      <c r="E85" s="7"/>
      <c r="F85" s="7">
        <f>F86+F87+F88+F89+F90+F91+F92+F93</f>
        <v>17.6</v>
      </c>
      <c r="G85" s="7">
        <f>G86+G87+G88+G89+G90+G91+G92+G93</f>
        <v>44</v>
      </c>
    </row>
    <row r="86" spans="1:7" ht="14.25">
      <c r="A86" s="17"/>
      <c r="B86" s="9" t="s">
        <v>251</v>
      </c>
      <c r="C86" s="6" t="s">
        <v>451</v>
      </c>
      <c r="D86" s="10"/>
      <c r="E86" s="10"/>
      <c r="F86" s="10"/>
      <c r="G86" s="10"/>
    </row>
    <row r="87" spans="1:7" ht="14.25">
      <c r="A87" s="17"/>
      <c r="B87" s="9" t="s">
        <v>252</v>
      </c>
      <c r="C87" s="6" t="s">
        <v>451</v>
      </c>
      <c r="D87" s="10">
        <v>20.6</v>
      </c>
      <c r="E87" s="10"/>
      <c r="F87" s="10"/>
      <c r="G87" s="10"/>
    </row>
    <row r="88" spans="1:7" ht="14.25">
      <c r="A88" s="17"/>
      <c r="B88" s="9" t="s">
        <v>253</v>
      </c>
      <c r="C88" s="6" t="s">
        <v>451</v>
      </c>
      <c r="D88" s="10">
        <v>44</v>
      </c>
      <c r="E88" s="10"/>
      <c r="F88" s="10">
        <v>17.6</v>
      </c>
      <c r="G88" s="10">
        <v>44</v>
      </c>
    </row>
    <row r="89" spans="1:7" ht="14.25">
      <c r="A89" s="17"/>
      <c r="B89" s="9" t="s">
        <v>254</v>
      </c>
      <c r="C89" s="6" t="s">
        <v>451</v>
      </c>
      <c r="D89" s="10"/>
      <c r="E89" s="10"/>
      <c r="F89" s="10"/>
      <c r="G89" s="10"/>
    </row>
    <row r="90" spans="1:7" ht="14.25">
      <c r="A90" s="17"/>
      <c r="B90" s="9" t="s">
        <v>255</v>
      </c>
      <c r="C90" s="6" t="s">
        <v>451</v>
      </c>
      <c r="D90" s="10"/>
      <c r="E90" s="10"/>
      <c r="F90" s="10"/>
      <c r="G90" s="10"/>
    </row>
    <row r="91" spans="1:7" ht="14.25">
      <c r="A91" s="17"/>
      <c r="B91" s="9" t="s">
        <v>256</v>
      </c>
      <c r="C91" s="6" t="s">
        <v>451</v>
      </c>
      <c r="D91" s="10"/>
      <c r="E91" s="10"/>
      <c r="F91" s="10"/>
      <c r="G91" s="10"/>
    </row>
    <row r="92" spans="1:7" ht="14.25">
      <c r="A92" s="17"/>
      <c r="B92" s="9" t="s">
        <v>257</v>
      </c>
      <c r="C92" s="6" t="s">
        <v>451</v>
      </c>
      <c r="D92" s="10">
        <v>17.8</v>
      </c>
      <c r="E92" s="10"/>
      <c r="F92" s="10"/>
      <c r="G92" s="10"/>
    </row>
    <row r="93" spans="1:7" ht="14.25">
      <c r="A93" s="17"/>
      <c r="B93" s="9" t="s">
        <v>291</v>
      </c>
      <c r="C93" s="6" t="s">
        <v>451</v>
      </c>
      <c r="D93" s="10"/>
      <c r="E93" s="10"/>
      <c r="F93" s="10"/>
      <c r="G93" s="10"/>
    </row>
    <row r="94" spans="1:7" ht="15">
      <c r="A94" s="17"/>
      <c r="B94" s="5"/>
      <c r="C94" s="12"/>
      <c r="D94" s="80"/>
      <c r="E94" s="7"/>
      <c r="F94" s="80"/>
      <c r="G94" s="80"/>
    </row>
    <row r="95" spans="1:7" ht="15">
      <c r="A95" s="4"/>
      <c r="B95" s="5"/>
      <c r="C95" s="12"/>
      <c r="D95" s="7"/>
      <c r="E95" s="7"/>
      <c r="F95" s="7"/>
      <c r="G95" s="7"/>
    </row>
    <row r="96" spans="1:7" ht="14.25">
      <c r="A96" s="17"/>
      <c r="B96" s="9"/>
      <c r="C96" s="6"/>
      <c r="D96" s="10"/>
      <c r="E96" s="10"/>
      <c r="F96" s="10"/>
      <c r="G96" s="10"/>
    </row>
    <row r="97" spans="1:7" ht="14.25">
      <c r="A97" s="4"/>
      <c r="B97" s="9"/>
      <c r="C97" s="6"/>
      <c r="D97" s="10"/>
      <c r="E97" s="10"/>
      <c r="F97" s="10"/>
      <c r="G97" s="46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D8+D12+D14+D18+D21+D26+D46+D61+D67+D70+D76+D79+D82+D83+D84+D85+D94+D95+D64</f>
        <v>5540.499999999999</v>
      </c>
      <c r="E98" s="45"/>
      <c r="F98" s="45">
        <f>F8+F12+F14+F18+F21+F26+F46+F61+F67+F70+F76+F79+F82+F83+F84+F85+F94+F95+F64</f>
        <v>4981.900000000001</v>
      </c>
      <c r="G98" s="45">
        <f>G8+G12+G14+G18+G21+G26+G46+G61+G67+G70+G76+G79+G82+G83+G84+G85+G94+G95+G64</f>
        <v>5538.2</v>
      </c>
    </row>
    <row r="99" spans="1:7" ht="12.75">
      <c r="A99" s="83"/>
      <c r="B99" s="83" t="s">
        <v>260</v>
      </c>
      <c r="C99" s="84"/>
      <c r="D99" s="86">
        <v>1291800</v>
      </c>
      <c r="E99" s="86"/>
      <c r="F99" s="86">
        <v>713800</v>
      </c>
      <c r="G99" s="86">
        <v>1270100</v>
      </c>
    </row>
    <row r="100" spans="1:7" ht="12.75">
      <c r="A100" s="85"/>
      <c r="B100" s="85" t="s">
        <v>261</v>
      </c>
      <c r="C100" s="85"/>
      <c r="D100" s="86">
        <v>4228800</v>
      </c>
      <c r="E100" s="86"/>
      <c r="F100" s="86">
        <v>4268100</v>
      </c>
      <c r="G100" s="86">
        <v>4268100</v>
      </c>
    </row>
    <row r="101" spans="1:7" ht="12.75">
      <c r="A101" s="85"/>
      <c r="B101" s="85" t="s">
        <v>262</v>
      </c>
      <c r="C101" s="85"/>
      <c r="D101" s="87">
        <v>480000</v>
      </c>
      <c r="E101" s="87"/>
      <c r="F101" s="87">
        <v>480000</v>
      </c>
      <c r="G101" s="87">
        <v>480000</v>
      </c>
    </row>
    <row r="102" spans="1:6" ht="12.75">
      <c r="A102" s="83"/>
      <c r="B102" s="83" t="s">
        <v>264</v>
      </c>
      <c r="C102" s="83"/>
      <c r="D102" s="88">
        <v>19900</v>
      </c>
      <c r="F102" s="89"/>
    </row>
    <row r="103" spans="1:6" ht="12.75">
      <c r="A103" s="85"/>
      <c r="B103" s="85"/>
      <c r="C103" s="85"/>
      <c r="F103" s="88"/>
    </row>
    <row r="104" ht="12.75">
      <c r="B104" s="85"/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453</v>
      </c>
      <c r="B2" s="97"/>
      <c r="C2" s="97"/>
      <c r="D2" s="97"/>
      <c r="E2" s="97"/>
      <c r="F2" s="97"/>
      <c r="G2" s="97"/>
    </row>
    <row r="3" spans="1:7" ht="18">
      <c r="A3" s="97" t="s">
        <v>695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7">
        <f>D9+D11+D10</f>
        <v>1413.6</v>
      </c>
      <c r="E8" s="7"/>
      <c r="F8" s="7">
        <f>F9+F11+F10</f>
        <v>1423.6</v>
      </c>
      <c r="G8" s="7">
        <f>G9+G11+G10</f>
        <v>1423.6</v>
      </c>
    </row>
    <row r="9" spans="1:7" ht="14.25">
      <c r="A9" s="4"/>
      <c r="B9" s="9" t="s">
        <v>3</v>
      </c>
      <c r="C9" s="6" t="s">
        <v>454</v>
      </c>
      <c r="D9" s="10">
        <v>22.9</v>
      </c>
      <c r="E9" s="10"/>
      <c r="F9" s="10"/>
      <c r="G9" s="10"/>
    </row>
    <row r="10" spans="1:7" ht="14.25">
      <c r="A10" s="4"/>
      <c r="B10" s="9" t="s">
        <v>3</v>
      </c>
      <c r="C10" s="6" t="s">
        <v>455</v>
      </c>
      <c r="D10" s="10">
        <v>334.6</v>
      </c>
      <c r="E10" s="10"/>
      <c r="F10" s="10">
        <v>357.5</v>
      </c>
      <c r="G10" s="10">
        <v>357.5</v>
      </c>
    </row>
    <row r="11" spans="1:7" ht="14.25">
      <c r="A11" s="4"/>
      <c r="B11" s="9" t="s">
        <v>3</v>
      </c>
      <c r="C11" s="6" t="s">
        <v>456</v>
      </c>
      <c r="D11" s="10">
        <v>1056.1</v>
      </c>
      <c r="E11" s="10"/>
      <c r="F11" s="10">
        <v>1066.1</v>
      </c>
      <c r="G11" s="10">
        <v>1066.1</v>
      </c>
    </row>
    <row r="12" spans="1:7" ht="15">
      <c r="A12" s="4">
        <v>212</v>
      </c>
      <c r="B12" s="5" t="s">
        <v>4</v>
      </c>
      <c r="C12" s="8"/>
      <c r="D12" s="80">
        <f>D13</f>
        <v>0</v>
      </c>
      <c r="E12" s="80"/>
      <c r="F12" s="80">
        <f>F13</f>
        <v>0</v>
      </c>
      <c r="G12" s="80">
        <f>G13</f>
        <v>0</v>
      </c>
    </row>
    <row r="13" spans="1:7" ht="14.25">
      <c r="A13" s="4"/>
      <c r="B13" s="9" t="s">
        <v>210</v>
      </c>
      <c r="C13" s="6" t="s">
        <v>457</v>
      </c>
      <c r="D13" s="10"/>
      <c r="E13" s="10"/>
      <c r="F13" s="10"/>
      <c r="G13" s="10"/>
    </row>
    <row r="14" spans="1:7" ht="15">
      <c r="A14" s="4">
        <v>213</v>
      </c>
      <c r="B14" s="5" t="s">
        <v>8</v>
      </c>
      <c r="C14" s="12"/>
      <c r="D14" s="7">
        <f>D15+D17+D16</f>
        <v>427</v>
      </c>
      <c r="E14" s="7"/>
      <c r="F14" s="7">
        <f>F15+F17+F16</f>
        <v>430</v>
      </c>
      <c r="G14" s="7">
        <f>G15+G17+G16</f>
        <v>430</v>
      </c>
    </row>
    <row r="15" spans="1:7" ht="14.25">
      <c r="A15" s="4"/>
      <c r="B15" s="9" t="s">
        <v>8</v>
      </c>
      <c r="C15" s="6" t="s">
        <v>458</v>
      </c>
      <c r="D15" s="10">
        <v>6.9</v>
      </c>
      <c r="E15" s="10"/>
      <c r="F15" s="10"/>
      <c r="G15" s="10"/>
    </row>
    <row r="16" spans="1:7" ht="14.25">
      <c r="A16" s="4"/>
      <c r="B16" s="9" t="s">
        <v>8</v>
      </c>
      <c r="C16" s="6" t="s">
        <v>459</v>
      </c>
      <c r="D16" s="10">
        <v>101.1</v>
      </c>
      <c r="E16" s="10"/>
      <c r="F16" s="10">
        <v>108</v>
      </c>
      <c r="G16" s="10">
        <v>108</v>
      </c>
    </row>
    <row r="17" spans="1:7" ht="14.25">
      <c r="A17" s="4"/>
      <c r="B17" s="9" t="s">
        <v>8</v>
      </c>
      <c r="C17" s="6" t="s">
        <v>460</v>
      </c>
      <c r="D17" s="10">
        <v>319</v>
      </c>
      <c r="E17" s="10"/>
      <c r="F17" s="10">
        <v>322</v>
      </c>
      <c r="G17" s="10">
        <v>322</v>
      </c>
    </row>
    <row r="18" spans="1:7" ht="15">
      <c r="A18" s="4">
        <v>221</v>
      </c>
      <c r="B18" s="5" t="s">
        <v>259</v>
      </c>
      <c r="C18" s="12"/>
      <c r="D18" s="7">
        <f>D19+D20</f>
        <v>12.2</v>
      </c>
      <c r="E18" s="43"/>
      <c r="F18" s="7">
        <f>F19+F20</f>
        <v>6.1</v>
      </c>
      <c r="G18" s="7">
        <f>G19+G20</f>
        <v>12.2</v>
      </c>
    </row>
    <row r="19" spans="1:7" ht="14.25">
      <c r="A19" s="4"/>
      <c r="B19" s="9" t="s">
        <v>9</v>
      </c>
      <c r="C19" s="6" t="s">
        <v>461</v>
      </c>
      <c r="D19" s="10">
        <v>5.8</v>
      </c>
      <c r="E19" s="10"/>
      <c r="F19" s="10">
        <v>2.9</v>
      </c>
      <c r="G19" s="10">
        <v>5.8</v>
      </c>
    </row>
    <row r="20" spans="1:7" ht="14.25">
      <c r="A20" s="4"/>
      <c r="B20" s="9" t="s">
        <v>258</v>
      </c>
      <c r="C20" s="6" t="s">
        <v>461</v>
      </c>
      <c r="D20" s="10">
        <v>6.4</v>
      </c>
      <c r="E20" s="10"/>
      <c r="F20" s="10">
        <v>3.2</v>
      </c>
      <c r="G20" s="10">
        <v>6.4</v>
      </c>
    </row>
    <row r="21" spans="1:7" ht="15">
      <c r="A21" s="4">
        <v>223</v>
      </c>
      <c r="B21" s="5" t="s">
        <v>11</v>
      </c>
      <c r="C21" s="8"/>
      <c r="D21" s="80">
        <f>SUM(D22:D25)</f>
        <v>171.2</v>
      </c>
      <c r="E21" s="80">
        <f>SUM(E22:E25)</f>
        <v>0</v>
      </c>
      <c r="F21" s="80">
        <f>SUM(F22:F25)</f>
        <v>96.10000000000001</v>
      </c>
      <c r="G21" s="80">
        <f>SUM(G22:G25)</f>
        <v>171.2</v>
      </c>
    </row>
    <row r="22" spans="1:7" ht="14.25">
      <c r="A22" s="4" t="s">
        <v>12</v>
      </c>
      <c r="B22" s="9" t="s">
        <v>13</v>
      </c>
      <c r="C22" s="6" t="s">
        <v>462</v>
      </c>
      <c r="D22" s="10">
        <v>91.2</v>
      </c>
      <c r="E22" s="10"/>
      <c r="F22" s="10">
        <v>50.2</v>
      </c>
      <c r="G22" s="10">
        <v>91.2</v>
      </c>
    </row>
    <row r="23" spans="1:7" ht="14.25">
      <c r="A23" s="4"/>
      <c r="B23" s="9" t="s">
        <v>14</v>
      </c>
      <c r="C23" s="6" t="s">
        <v>462</v>
      </c>
      <c r="D23" s="10">
        <v>75.8</v>
      </c>
      <c r="E23" s="10"/>
      <c r="F23" s="10">
        <v>41.7</v>
      </c>
      <c r="G23" s="10">
        <v>75.8</v>
      </c>
    </row>
    <row r="24" spans="1:7" ht="14.25">
      <c r="A24" s="4"/>
      <c r="B24" s="9" t="s">
        <v>15</v>
      </c>
      <c r="C24" s="6" t="s">
        <v>462</v>
      </c>
      <c r="D24" s="10">
        <v>4.2</v>
      </c>
      <c r="E24" s="10"/>
      <c r="F24" s="10">
        <v>4.2</v>
      </c>
      <c r="G24" s="10">
        <v>4.2</v>
      </c>
    </row>
    <row r="25" spans="1:7" ht="14.25">
      <c r="A25" s="4"/>
      <c r="B25" s="9" t="s">
        <v>211</v>
      </c>
      <c r="C25" s="6"/>
      <c r="D25" s="10"/>
      <c r="E25" s="10"/>
      <c r="F25" s="10"/>
      <c r="G25" s="10"/>
    </row>
    <row r="26" spans="1:7" ht="15">
      <c r="A26" s="4">
        <v>225</v>
      </c>
      <c r="B26" s="5" t="s">
        <v>220</v>
      </c>
      <c r="C26" s="12"/>
      <c r="D26" s="80">
        <f>SUM(D27:D45)</f>
        <v>70.5</v>
      </c>
      <c r="E26" s="80">
        <f>SUM(E27:E45)</f>
        <v>0</v>
      </c>
      <c r="F26" s="80">
        <f>SUM(F27:F45)</f>
        <v>52.20000000000001</v>
      </c>
      <c r="G26" s="80">
        <f>SUM(G27:G45)</f>
        <v>80.49999999999999</v>
      </c>
    </row>
    <row r="27" spans="1:7" ht="14.25">
      <c r="A27" s="11"/>
      <c r="B27" s="57" t="s">
        <v>212</v>
      </c>
      <c r="C27" s="6" t="s">
        <v>463</v>
      </c>
      <c r="D27" s="10">
        <v>9.5</v>
      </c>
      <c r="E27" s="10"/>
      <c r="F27" s="10">
        <v>9.5</v>
      </c>
      <c r="G27" s="10">
        <v>9.5</v>
      </c>
    </row>
    <row r="28" spans="1:7" ht="24">
      <c r="A28" s="11"/>
      <c r="B28" s="73" t="s">
        <v>213</v>
      </c>
      <c r="C28" s="6" t="s">
        <v>463</v>
      </c>
      <c r="D28" s="10">
        <v>3.8</v>
      </c>
      <c r="E28" s="10"/>
      <c r="F28" s="10"/>
      <c r="G28" s="10">
        <v>3.8</v>
      </c>
    </row>
    <row r="29" spans="1:7" ht="14.25">
      <c r="A29" s="11"/>
      <c r="B29" s="31" t="s">
        <v>214</v>
      </c>
      <c r="C29" s="6" t="s">
        <v>463</v>
      </c>
      <c r="D29" s="10">
        <v>2</v>
      </c>
      <c r="E29" s="10"/>
      <c r="F29" s="10"/>
      <c r="G29" s="10">
        <v>2</v>
      </c>
    </row>
    <row r="30" spans="1:7" ht="14.25">
      <c r="A30" s="11"/>
      <c r="B30" s="31" t="s">
        <v>215</v>
      </c>
      <c r="C30" s="6" t="s">
        <v>463</v>
      </c>
      <c r="D30" s="10">
        <v>2</v>
      </c>
      <c r="E30" s="10"/>
      <c r="F30" s="10">
        <v>2</v>
      </c>
      <c r="G30" s="10">
        <v>2</v>
      </c>
    </row>
    <row r="31" spans="1:7" ht="14.25">
      <c r="A31" s="61"/>
      <c r="B31" s="31" t="s">
        <v>216</v>
      </c>
      <c r="C31" s="6" t="s">
        <v>463</v>
      </c>
      <c r="D31" s="10"/>
      <c r="E31" s="10"/>
      <c r="F31" s="10"/>
      <c r="G31" s="10"/>
    </row>
    <row r="32" spans="1:7" ht="14.25">
      <c r="A32" s="61"/>
      <c r="B32" s="31" t="s">
        <v>217</v>
      </c>
      <c r="C32" s="6" t="s">
        <v>463</v>
      </c>
      <c r="D32" s="10">
        <v>10</v>
      </c>
      <c r="E32" s="10"/>
      <c r="F32" s="10"/>
      <c r="G32" s="10">
        <v>20</v>
      </c>
    </row>
    <row r="33" spans="1:7" ht="14.25">
      <c r="A33" s="61"/>
      <c r="B33" s="31" t="s">
        <v>218</v>
      </c>
      <c r="C33" s="6" t="s">
        <v>463</v>
      </c>
      <c r="D33" s="10">
        <v>3.3</v>
      </c>
      <c r="E33" s="10"/>
      <c r="F33" s="10">
        <v>3.3</v>
      </c>
      <c r="G33" s="10">
        <v>3.3</v>
      </c>
    </row>
    <row r="34" spans="1:7" ht="24">
      <c r="A34" s="61"/>
      <c r="B34" s="73" t="s">
        <v>219</v>
      </c>
      <c r="C34" s="6" t="s">
        <v>463</v>
      </c>
      <c r="D34" s="10">
        <v>1.6</v>
      </c>
      <c r="E34" s="10"/>
      <c r="F34" s="10">
        <v>1.6</v>
      </c>
      <c r="G34" s="10">
        <v>1.6</v>
      </c>
    </row>
    <row r="35" spans="1:7" ht="24">
      <c r="A35" s="61"/>
      <c r="B35" s="73" t="s">
        <v>221</v>
      </c>
      <c r="C35" s="6" t="s">
        <v>463</v>
      </c>
      <c r="D35" s="10">
        <v>12</v>
      </c>
      <c r="E35" s="10"/>
      <c r="F35" s="10">
        <v>12</v>
      </c>
      <c r="G35" s="10">
        <v>12</v>
      </c>
    </row>
    <row r="36" spans="1:7" ht="14.25">
      <c r="A36" s="61"/>
      <c r="B36" s="73" t="s">
        <v>222</v>
      </c>
      <c r="C36" s="6" t="s">
        <v>463</v>
      </c>
      <c r="D36" s="10"/>
      <c r="E36" s="10"/>
      <c r="F36" s="10"/>
      <c r="G36" s="10"/>
    </row>
    <row r="37" spans="1:7" ht="24">
      <c r="A37" s="61"/>
      <c r="B37" s="73" t="s">
        <v>223</v>
      </c>
      <c r="C37" s="6" t="s">
        <v>463</v>
      </c>
      <c r="D37" s="10">
        <v>8</v>
      </c>
      <c r="E37" s="10"/>
      <c r="F37" s="10">
        <v>8</v>
      </c>
      <c r="G37" s="10">
        <v>8</v>
      </c>
    </row>
    <row r="38" spans="1:7" ht="14.25">
      <c r="A38" s="61"/>
      <c r="B38" s="73" t="s">
        <v>224</v>
      </c>
      <c r="C38" s="6" t="s">
        <v>463</v>
      </c>
      <c r="D38" s="10">
        <v>1.3</v>
      </c>
      <c r="E38" s="10"/>
      <c r="F38" s="10"/>
      <c r="G38" s="10">
        <v>1.3</v>
      </c>
    </row>
    <row r="39" spans="1:7" ht="14.25">
      <c r="A39" s="61"/>
      <c r="B39" s="73" t="s">
        <v>225</v>
      </c>
      <c r="C39" s="6" t="s">
        <v>463</v>
      </c>
      <c r="D39" s="10">
        <v>6.2</v>
      </c>
      <c r="E39" s="10"/>
      <c r="F39" s="10">
        <v>6.2</v>
      </c>
      <c r="G39" s="10">
        <v>6.2</v>
      </c>
    </row>
    <row r="40" spans="1:7" ht="24">
      <c r="A40" s="61"/>
      <c r="B40" s="73" t="s">
        <v>226</v>
      </c>
      <c r="C40" s="6" t="s">
        <v>463</v>
      </c>
      <c r="D40" s="10">
        <v>9.6</v>
      </c>
      <c r="E40" s="10"/>
      <c r="F40" s="10">
        <v>9.6</v>
      </c>
      <c r="G40" s="10">
        <v>9.6</v>
      </c>
    </row>
    <row r="41" spans="1:7" ht="14.25">
      <c r="A41" s="61"/>
      <c r="B41" s="57" t="s">
        <v>227</v>
      </c>
      <c r="C41" s="6" t="s">
        <v>463</v>
      </c>
      <c r="D41" s="10"/>
      <c r="E41" s="10"/>
      <c r="F41" s="10"/>
      <c r="G41" s="10"/>
    </row>
    <row r="42" spans="1:7" ht="14.25">
      <c r="A42" s="61"/>
      <c r="B42" s="57" t="s">
        <v>228</v>
      </c>
      <c r="C42" s="6" t="s">
        <v>463</v>
      </c>
      <c r="D42" s="10"/>
      <c r="E42" s="10"/>
      <c r="F42" s="10"/>
      <c r="G42" s="10"/>
    </row>
    <row r="43" spans="1:7" ht="14.25">
      <c r="A43" s="61"/>
      <c r="B43" s="57" t="s">
        <v>229</v>
      </c>
      <c r="C43" s="6" t="s">
        <v>463</v>
      </c>
      <c r="D43" s="10">
        <v>1.2</v>
      </c>
      <c r="E43" s="10"/>
      <c r="F43" s="10"/>
      <c r="G43" s="10">
        <v>1.2</v>
      </c>
    </row>
    <row r="44" spans="1:7" ht="14.25">
      <c r="A44" s="61"/>
      <c r="B44" s="57" t="s">
        <v>230</v>
      </c>
      <c r="C44" s="6" t="s">
        <v>463</v>
      </c>
      <c r="D44" s="10"/>
      <c r="E44" s="10"/>
      <c r="F44" s="10"/>
      <c r="G44" s="10"/>
    </row>
    <row r="45" spans="1:7" ht="14.25">
      <c r="A45" s="14"/>
      <c r="B45" s="57"/>
      <c r="C45" s="6"/>
      <c r="D45" s="10"/>
      <c r="E45" s="43"/>
      <c r="F45" s="43"/>
      <c r="G45" s="43"/>
    </row>
    <row r="46" spans="1:7" ht="15">
      <c r="A46" s="4">
        <v>226</v>
      </c>
      <c r="B46" s="5" t="s">
        <v>18</v>
      </c>
      <c r="C46" s="12"/>
      <c r="D46" s="80">
        <f>SUM(D47:D60)</f>
        <v>17.8</v>
      </c>
      <c r="E46" s="80">
        <f>SUM(E47:E60)</f>
        <v>0</v>
      </c>
      <c r="F46" s="80">
        <f>SUM(F47:F60)</f>
        <v>7.5</v>
      </c>
      <c r="G46" s="80">
        <f>SUM(G47:G60)</f>
        <v>8.899999999999999</v>
      </c>
    </row>
    <row r="47" spans="1:7" ht="14.25">
      <c r="A47" s="72"/>
      <c r="B47" s="74" t="s">
        <v>231</v>
      </c>
      <c r="C47" s="6" t="s">
        <v>464</v>
      </c>
      <c r="D47" s="10">
        <v>13.5</v>
      </c>
      <c r="E47" s="10"/>
      <c r="F47" s="10">
        <v>7.5</v>
      </c>
      <c r="G47" s="10">
        <v>4.6</v>
      </c>
    </row>
    <row r="48" spans="1:7" ht="14.25">
      <c r="A48" s="14"/>
      <c r="B48" s="31" t="s">
        <v>232</v>
      </c>
      <c r="C48" s="6" t="s">
        <v>464</v>
      </c>
      <c r="D48" s="10"/>
      <c r="E48" s="43"/>
      <c r="F48" s="43"/>
      <c r="G48" s="46"/>
    </row>
    <row r="49" spans="1:7" ht="14.25">
      <c r="A49" s="14"/>
      <c r="B49" s="31" t="s">
        <v>233</v>
      </c>
      <c r="C49" s="6" t="s">
        <v>464</v>
      </c>
      <c r="D49" s="10"/>
      <c r="E49" s="10"/>
      <c r="F49" s="10"/>
      <c r="G49" s="10"/>
    </row>
    <row r="50" spans="1:7" ht="14.25">
      <c r="A50" s="14"/>
      <c r="B50" s="31" t="s">
        <v>234</v>
      </c>
      <c r="C50" s="6" t="s">
        <v>464</v>
      </c>
      <c r="D50" s="10"/>
      <c r="E50" s="10"/>
      <c r="F50" s="10"/>
      <c r="G50" s="10"/>
    </row>
    <row r="51" spans="1:7" ht="14.25">
      <c r="A51" s="14"/>
      <c r="B51" s="31" t="s">
        <v>235</v>
      </c>
      <c r="C51" s="6" t="s">
        <v>464</v>
      </c>
      <c r="D51" s="10"/>
      <c r="E51" s="10"/>
      <c r="F51" s="10"/>
      <c r="G51" s="10"/>
    </row>
    <row r="52" spans="1:7" ht="14.25">
      <c r="A52" s="14"/>
      <c r="B52" s="31" t="s">
        <v>236</v>
      </c>
      <c r="C52" s="6" t="s">
        <v>464</v>
      </c>
      <c r="D52" s="10"/>
      <c r="E52" s="10"/>
      <c r="F52" s="10"/>
      <c r="G52" s="10"/>
    </row>
    <row r="53" spans="1:7" ht="14.25">
      <c r="A53" s="14"/>
      <c r="B53" s="31" t="s">
        <v>237</v>
      </c>
      <c r="C53" s="6" t="s">
        <v>464</v>
      </c>
      <c r="D53" s="10">
        <v>3.6</v>
      </c>
      <c r="E53" s="10"/>
      <c r="F53" s="10"/>
      <c r="G53" s="10">
        <v>3.6</v>
      </c>
    </row>
    <row r="54" spans="1:7" ht="14.25">
      <c r="A54" s="14"/>
      <c r="B54" s="31" t="s">
        <v>238</v>
      </c>
      <c r="C54" s="6" t="s">
        <v>464</v>
      </c>
      <c r="D54" s="10"/>
      <c r="E54" s="10"/>
      <c r="F54" s="10"/>
      <c r="G54" s="10"/>
    </row>
    <row r="55" spans="1:7" ht="14.25">
      <c r="A55" s="14"/>
      <c r="B55" s="31" t="s">
        <v>239</v>
      </c>
      <c r="C55" s="6" t="s">
        <v>464</v>
      </c>
      <c r="D55" s="10"/>
      <c r="E55" s="10"/>
      <c r="F55" s="10"/>
      <c r="G55" s="10"/>
    </row>
    <row r="56" spans="1:7" ht="24">
      <c r="A56" s="14"/>
      <c r="B56" s="73" t="s">
        <v>240</v>
      </c>
      <c r="C56" s="6" t="s">
        <v>464</v>
      </c>
      <c r="D56" s="10"/>
      <c r="E56" s="10"/>
      <c r="F56" s="10"/>
      <c r="G56" s="10"/>
    </row>
    <row r="57" spans="1:7" ht="14.25">
      <c r="A57" s="14"/>
      <c r="B57" s="31" t="s">
        <v>241</v>
      </c>
      <c r="C57" s="6" t="s">
        <v>464</v>
      </c>
      <c r="D57" s="10">
        <v>0.7</v>
      </c>
      <c r="E57" s="10"/>
      <c r="F57" s="10"/>
      <c r="G57" s="10">
        <v>0.7</v>
      </c>
    </row>
    <row r="58" spans="1:7" ht="33.75">
      <c r="A58" s="14"/>
      <c r="B58" s="75" t="s">
        <v>242</v>
      </c>
      <c r="C58" s="6" t="s">
        <v>464</v>
      </c>
      <c r="D58" s="10"/>
      <c r="E58" s="10"/>
      <c r="F58" s="10"/>
      <c r="G58" s="10"/>
    </row>
    <row r="59" spans="1:7" ht="14.25">
      <c r="A59" s="14"/>
      <c r="B59" s="31" t="s">
        <v>243</v>
      </c>
      <c r="C59" s="6" t="s">
        <v>464</v>
      </c>
      <c r="D59" s="10"/>
      <c r="E59" s="10"/>
      <c r="F59" s="10"/>
      <c r="G59" s="10"/>
    </row>
    <row r="60" spans="1:7" ht="14.25">
      <c r="A60" s="14"/>
      <c r="B60" s="31" t="s">
        <v>244</v>
      </c>
      <c r="C60" s="6" t="s">
        <v>464</v>
      </c>
      <c r="D60" s="10"/>
      <c r="E60" s="10"/>
      <c r="F60" s="10"/>
      <c r="G60" s="10"/>
    </row>
    <row r="61" spans="1:7" ht="15">
      <c r="A61" s="76">
        <v>227</v>
      </c>
      <c r="B61" s="77" t="s">
        <v>245</v>
      </c>
      <c r="C61" s="13"/>
      <c r="D61" s="7">
        <f>D62+D63</f>
        <v>0</v>
      </c>
      <c r="E61" s="7"/>
      <c r="F61" s="7">
        <f>F62+F63</f>
        <v>0</v>
      </c>
      <c r="G61" s="7">
        <f>G62+G63</f>
        <v>0</v>
      </c>
    </row>
    <row r="62" spans="1:7" ht="14.25">
      <c r="A62" s="14"/>
      <c r="B62" s="31" t="s">
        <v>246</v>
      </c>
      <c r="C62" s="6" t="s">
        <v>465</v>
      </c>
      <c r="D62" s="10"/>
      <c r="E62" s="10"/>
      <c r="F62" s="10"/>
      <c r="G62" s="10"/>
    </row>
    <row r="63" spans="1:7" ht="14.25">
      <c r="A63" s="14"/>
      <c r="B63" s="31" t="s">
        <v>247</v>
      </c>
      <c r="C63" s="6" t="s">
        <v>465</v>
      </c>
      <c r="D63" s="10"/>
      <c r="E63" s="10"/>
      <c r="F63" s="10"/>
      <c r="G63" s="10"/>
    </row>
    <row r="64" spans="1:7" ht="15">
      <c r="A64" s="76">
        <v>266</v>
      </c>
      <c r="B64" s="77" t="s">
        <v>263</v>
      </c>
      <c r="C64" s="13"/>
      <c r="D64" s="7">
        <f>D65+D66</f>
        <v>0</v>
      </c>
      <c r="E64" s="7"/>
      <c r="F64" s="7">
        <f>F65+F66</f>
        <v>0</v>
      </c>
      <c r="G64" s="7">
        <f>G65+G66</f>
        <v>0</v>
      </c>
    </row>
    <row r="65" spans="1:7" ht="14.25">
      <c r="A65" s="14"/>
      <c r="B65" s="31"/>
      <c r="C65" s="6" t="s">
        <v>466</v>
      </c>
      <c r="D65" s="10"/>
      <c r="E65" s="10"/>
      <c r="F65" s="10"/>
      <c r="G65" s="10"/>
    </row>
    <row r="66" spans="1:7" ht="14.25">
      <c r="A66" s="14"/>
      <c r="B66" s="31"/>
      <c r="C66" s="6" t="s">
        <v>467</v>
      </c>
      <c r="D66" s="10"/>
      <c r="E66" s="10"/>
      <c r="F66" s="10"/>
      <c r="G66" s="10"/>
    </row>
    <row r="67" spans="1:7" ht="15">
      <c r="A67" s="4">
        <v>291</v>
      </c>
      <c r="B67" s="82" t="s">
        <v>55</v>
      </c>
      <c r="C67" s="81"/>
      <c r="D67" s="80">
        <f>D68+D69</f>
        <v>0</v>
      </c>
      <c r="E67" s="80"/>
      <c r="F67" s="80">
        <f>F68+F69</f>
        <v>0</v>
      </c>
      <c r="G67" s="80">
        <f>G68+G69</f>
        <v>0</v>
      </c>
    </row>
    <row r="68" spans="1:7" ht="14.25">
      <c r="A68" s="4"/>
      <c r="B68" s="58" t="s">
        <v>36</v>
      </c>
      <c r="C68" s="6" t="s">
        <v>468</v>
      </c>
      <c r="D68" s="10"/>
      <c r="E68" s="10"/>
      <c r="F68" s="10"/>
      <c r="G68" s="10"/>
    </row>
    <row r="69" spans="1:7" ht="14.25">
      <c r="A69" s="4"/>
      <c r="B69" s="58" t="s">
        <v>35</v>
      </c>
      <c r="C69" s="6"/>
      <c r="D69" s="10"/>
      <c r="E69" s="10"/>
      <c r="F69" s="10"/>
      <c r="G69" s="10"/>
    </row>
    <row r="70" spans="1:7" ht="15">
      <c r="A70" s="4">
        <v>310</v>
      </c>
      <c r="B70" s="5" t="s">
        <v>19</v>
      </c>
      <c r="C70" s="12"/>
      <c r="D70" s="80">
        <f>D71+D72+D73+D74</f>
        <v>65.7</v>
      </c>
      <c r="E70" s="7"/>
      <c r="F70" s="80">
        <f>F71+F72+F73+F74</f>
        <v>28.5</v>
      </c>
      <c r="G70" s="80">
        <f>G71+G72+G73+G74</f>
        <v>28.5</v>
      </c>
    </row>
    <row r="71" spans="1:7" ht="14.25">
      <c r="A71" s="4"/>
      <c r="B71" s="78" t="s">
        <v>284</v>
      </c>
      <c r="C71" s="6" t="s">
        <v>469</v>
      </c>
      <c r="D71" s="10">
        <v>5.7</v>
      </c>
      <c r="E71" s="10"/>
      <c r="F71" s="10"/>
      <c r="G71" s="10"/>
    </row>
    <row r="72" spans="1:7" ht="14.25">
      <c r="A72" s="4"/>
      <c r="B72" s="58" t="s">
        <v>285</v>
      </c>
      <c r="C72" s="6" t="s">
        <v>469</v>
      </c>
      <c r="D72" s="10">
        <v>31.5</v>
      </c>
      <c r="E72" s="10"/>
      <c r="F72" s="10"/>
      <c r="G72" s="10"/>
    </row>
    <row r="73" spans="1:7" ht="12.75">
      <c r="A73" s="4"/>
      <c r="B73" s="58" t="s">
        <v>286</v>
      </c>
      <c r="C73" s="6" t="s">
        <v>469</v>
      </c>
      <c r="D73" s="79"/>
      <c r="E73" s="79"/>
      <c r="F73" s="79"/>
      <c r="G73" s="79"/>
    </row>
    <row r="74" spans="1:7" ht="14.25">
      <c r="A74" s="17"/>
      <c r="B74" s="9" t="s">
        <v>20</v>
      </c>
      <c r="C74" s="6" t="s">
        <v>477</v>
      </c>
      <c r="D74" s="10">
        <v>28.5</v>
      </c>
      <c r="E74" s="10"/>
      <c r="F74" s="10">
        <v>28.5</v>
      </c>
      <c r="G74" s="10">
        <v>28.5</v>
      </c>
    </row>
    <row r="75" spans="1:7" ht="14.25">
      <c r="A75" s="17"/>
      <c r="B75" s="18"/>
      <c r="C75" s="6"/>
      <c r="D75" s="10"/>
      <c r="E75" s="10"/>
      <c r="F75" s="10"/>
      <c r="G75" s="10"/>
    </row>
    <row r="76" spans="1:7" ht="15">
      <c r="A76" s="4">
        <v>341</v>
      </c>
      <c r="B76" s="5" t="s">
        <v>702</v>
      </c>
      <c r="C76" s="12"/>
      <c r="D76" s="7">
        <f>D77+D78</f>
        <v>3.2</v>
      </c>
      <c r="E76" s="7"/>
      <c r="F76" s="7">
        <f>F77+F78</f>
        <v>0.7</v>
      </c>
      <c r="G76" s="7">
        <f>G77+G78</f>
        <v>3.2</v>
      </c>
    </row>
    <row r="77" spans="1:7" ht="14.25">
      <c r="A77" s="17"/>
      <c r="B77" s="9" t="s">
        <v>85</v>
      </c>
      <c r="C77" s="6" t="s">
        <v>470</v>
      </c>
      <c r="D77" s="10">
        <v>2.2</v>
      </c>
      <c r="E77" s="10"/>
      <c r="F77" s="10"/>
      <c r="G77" s="10">
        <v>2.2</v>
      </c>
    </row>
    <row r="78" spans="1:7" ht="14.25">
      <c r="A78" s="17"/>
      <c r="B78" s="9" t="s">
        <v>248</v>
      </c>
      <c r="C78" s="6" t="s">
        <v>470</v>
      </c>
      <c r="D78" s="10">
        <v>1</v>
      </c>
      <c r="E78" s="10"/>
      <c r="F78" s="10">
        <v>0.7</v>
      </c>
      <c r="G78" s="10">
        <v>1</v>
      </c>
    </row>
    <row r="79" spans="1:7" ht="15">
      <c r="A79" s="4">
        <v>342</v>
      </c>
      <c r="B79" s="5" t="s">
        <v>24</v>
      </c>
      <c r="C79" s="12"/>
      <c r="D79" s="7">
        <f>D80+D81</f>
        <v>137</v>
      </c>
      <c r="E79" s="7"/>
      <c r="F79" s="7">
        <f>F80+F81</f>
        <v>47</v>
      </c>
      <c r="G79" s="7">
        <f>G80+G81</f>
        <v>137</v>
      </c>
    </row>
    <row r="80" spans="1:7" ht="14.25">
      <c r="A80" s="4"/>
      <c r="B80" s="5"/>
      <c r="C80" s="6" t="s">
        <v>471</v>
      </c>
      <c r="D80" s="10"/>
      <c r="E80" s="10"/>
      <c r="F80" s="10"/>
      <c r="G80" s="10"/>
    </row>
    <row r="81" spans="1:7" ht="14.25">
      <c r="A81" s="4"/>
      <c r="B81" s="5"/>
      <c r="C81" s="6" t="s">
        <v>472</v>
      </c>
      <c r="D81" s="10">
        <v>137</v>
      </c>
      <c r="E81" s="10"/>
      <c r="F81" s="10">
        <v>47</v>
      </c>
      <c r="G81" s="10">
        <v>137</v>
      </c>
    </row>
    <row r="82" spans="1:7" ht="15">
      <c r="A82" s="4">
        <v>343</v>
      </c>
      <c r="B82" s="5" t="s">
        <v>22</v>
      </c>
      <c r="C82" s="12" t="s">
        <v>473</v>
      </c>
      <c r="D82" s="7"/>
      <c r="E82" s="7"/>
      <c r="F82" s="7"/>
      <c r="G82" s="7"/>
    </row>
    <row r="83" spans="1:7" ht="15">
      <c r="A83" s="4">
        <v>344</v>
      </c>
      <c r="B83" s="5" t="s">
        <v>249</v>
      </c>
      <c r="C83" s="12" t="s">
        <v>474</v>
      </c>
      <c r="D83" s="7">
        <v>7.5</v>
      </c>
      <c r="E83" s="7"/>
      <c r="F83" s="7"/>
      <c r="G83" s="7">
        <v>7.5</v>
      </c>
    </row>
    <row r="84" spans="1:7" ht="15">
      <c r="A84" s="4">
        <v>345</v>
      </c>
      <c r="B84" s="5" t="s">
        <v>250</v>
      </c>
      <c r="C84" s="12" t="s">
        <v>475</v>
      </c>
      <c r="D84" s="7">
        <v>3.1</v>
      </c>
      <c r="E84" s="7"/>
      <c r="F84" s="7"/>
      <c r="G84" s="7">
        <v>3.1</v>
      </c>
    </row>
    <row r="85" spans="1:7" ht="15">
      <c r="A85" s="4">
        <v>346</v>
      </c>
      <c r="B85" s="5" t="s">
        <v>21</v>
      </c>
      <c r="C85" s="12"/>
      <c r="D85" s="7">
        <f>D86+D87+D88+D89+D90+D91+D92+D93</f>
        <v>9.1</v>
      </c>
      <c r="E85" s="7"/>
      <c r="F85" s="7">
        <f>F86+F87+F88+F89+F90+F91+F92+F93</f>
        <v>1.2</v>
      </c>
      <c r="G85" s="7">
        <f>G86+G87+G88+G89+G90+G91+G92+G93</f>
        <v>2.9</v>
      </c>
    </row>
    <row r="86" spans="1:7" ht="14.25">
      <c r="A86" s="17"/>
      <c r="B86" s="9" t="s">
        <v>251</v>
      </c>
      <c r="C86" s="6" t="s">
        <v>476</v>
      </c>
      <c r="D86" s="10"/>
      <c r="E86" s="10"/>
      <c r="F86" s="10"/>
      <c r="G86" s="10"/>
    </row>
    <row r="87" spans="1:7" ht="14.25">
      <c r="A87" s="17"/>
      <c r="B87" s="9" t="s">
        <v>252</v>
      </c>
      <c r="C87" s="6" t="s">
        <v>476</v>
      </c>
      <c r="D87" s="10">
        <v>3.6</v>
      </c>
      <c r="E87" s="10"/>
      <c r="F87" s="10"/>
      <c r="G87" s="10"/>
    </row>
    <row r="88" spans="1:7" ht="14.25">
      <c r="A88" s="17"/>
      <c r="B88" s="9" t="s">
        <v>253</v>
      </c>
      <c r="C88" s="6" t="s">
        <v>476</v>
      </c>
      <c r="D88" s="10">
        <v>2.9</v>
      </c>
      <c r="E88" s="10"/>
      <c r="F88" s="10">
        <v>1.2</v>
      </c>
      <c r="G88" s="10">
        <v>2.9</v>
      </c>
    </row>
    <row r="89" spans="1:7" ht="14.25">
      <c r="A89" s="17"/>
      <c r="B89" s="9" t="s">
        <v>254</v>
      </c>
      <c r="C89" s="6" t="s">
        <v>476</v>
      </c>
      <c r="D89" s="10"/>
      <c r="E89" s="10"/>
      <c r="F89" s="10"/>
      <c r="G89" s="10"/>
    </row>
    <row r="90" spans="1:7" ht="14.25">
      <c r="A90" s="17"/>
      <c r="B90" s="9" t="s">
        <v>255</v>
      </c>
      <c r="C90" s="6" t="s">
        <v>476</v>
      </c>
      <c r="D90" s="10"/>
      <c r="E90" s="10"/>
      <c r="F90" s="10"/>
      <c r="G90" s="10"/>
    </row>
    <row r="91" spans="1:7" ht="14.25">
      <c r="A91" s="17"/>
      <c r="B91" s="9" t="s">
        <v>256</v>
      </c>
      <c r="C91" s="6" t="s">
        <v>476</v>
      </c>
      <c r="D91" s="10"/>
      <c r="E91" s="10"/>
      <c r="F91" s="10"/>
      <c r="G91" s="10"/>
    </row>
    <row r="92" spans="1:7" ht="14.25">
      <c r="A92" s="17"/>
      <c r="B92" s="9" t="s">
        <v>257</v>
      </c>
      <c r="C92" s="6" t="s">
        <v>476</v>
      </c>
      <c r="D92" s="10">
        <v>2.6</v>
      </c>
      <c r="E92" s="10"/>
      <c r="F92" s="10"/>
      <c r="G92" s="10"/>
    </row>
    <row r="93" spans="1:7" ht="14.25">
      <c r="A93" s="17"/>
      <c r="B93" s="9" t="s">
        <v>291</v>
      </c>
      <c r="C93" s="6" t="s">
        <v>476</v>
      </c>
      <c r="D93" s="10"/>
      <c r="E93" s="10"/>
      <c r="F93" s="10"/>
      <c r="G93" s="10"/>
    </row>
    <row r="94" spans="1:7" ht="15">
      <c r="A94" s="17"/>
      <c r="B94" s="5"/>
      <c r="C94" s="12"/>
      <c r="D94" s="80"/>
      <c r="E94" s="7"/>
      <c r="F94" s="80"/>
      <c r="G94" s="80"/>
    </row>
    <row r="95" spans="1:7" ht="15">
      <c r="A95" s="4"/>
      <c r="B95" s="5"/>
      <c r="C95" s="12"/>
      <c r="D95" s="7"/>
      <c r="E95" s="7"/>
      <c r="F95" s="7"/>
      <c r="G95" s="7"/>
    </row>
    <row r="96" spans="1:7" ht="14.25">
      <c r="A96" s="17"/>
      <c r="B96" s="9"/>
      <c r="C96" s="6"/>
      <c r="D96" s="10"/>
      <c r="E96" s="10"/>
      <c r="F96" s="10"/>
      <c r="G96" s="10"/>
    </row>
    <row r="97" spans="1:7" ht="14.25">
      <c r="A97" s="4"/>
      <c r="B97" s="9"/>
      <c r="C97" s="6"/>
      <c r="D97" s="10"/>
      <c r="E97" s="10"/>
      <c r="F97" s="10"/>
      <c r="G97" s="46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D8+D12+D14+D18+D21+D26+D46+D61+D67+D70+D76+D79+D82+D83+D84+D85+D94+D64</f>
        <v>2337.8999999999996</v>
      </c>
      <c r="E98" s="45"/>
      <c r="F98" s="45">
        <f>F8+F12+F14+F18+F21+F26+F46+F61+F67+F70+F76+F79+F82+F83+F84+F85+F94+F64</f>
        <v>2092.8999999999996</v>
      </c>
      <c r="G98" s="45">
        <f>G8+G12+G14+G18+G21+G26+G46+G61+G67+G70+G76+G79+G82+G83+G84+G85+G94+G64</f>
        <v>2308.6</v>
      </c>
    </row>
    <row r="99" spans="1:7" ht="12.75">
      <c r="A99" s="83"/>
      <c r="B99" s="83" t="s">
        <v>260</v>
      </c>
      <c r="C99" s="84"/>
      <c r="D99" s="86">
        <v>904500</v>
      </c>
      <c r="E99" s="86"/>
      <c r="F99" s="86">
        <v>676300</v>
      </c>
      <c r="G99" s="86">
        <v>892000</v>
      </c>
    </row>
    <row r="100" spans="1:7" ht="12.75">
      <c r="A100" s="85"/>
      <c r="B100" s="85" t="s">
        <v>261</v>
      </c>
      <c r="C100" s="85"/>
      <c r="D100" s="86">
        <v>1403600</v>
      </c>
      <c r="E100" s="86"/>
      <c r="F100" s="86">
        <v>1416600</v>
      </c>
      <c r="G100" s="86">
        <v>1416600</v>
      </c>
    </row>
    <row r="101" spans="1:7" ht="12.75">
      <c r="A101" s="85"/>
      <c r="B101" s="85" t="s">
        <v>262</v>
      </c>
      <c r="C101" s="85"/>
      <c r="D101" s="87">
        <v>182000</v>
      </c>
      <c r="E101" s="87"/>
      <c r="F101" s="87">
        <v>182000</v>
      </c>
      <c r="G101" s="87">
        <v>182000</v>
      </c>
    </row>
    <row r="102" spans="1:6" ht="12.75">
      <c r="A102" s="83"/>
      <c r="B102" s="83" t="s">
        <v>264</v>
      </c>
      <c r="C102" s="83"/>
      <c r="D102" s="88">
        <v>29800</v>
      </c>
      <c r="F102" s="89"/>
    </row>
    <row r="103" spans="1:6" ht="12.75">
      <c r="A103" s="85"/>
      <c r="B103" s="85"/>
      <c r="C103" s="85"/>
      <c r="F103" s="88"/>
    </row>
    <row r="104" ht="12.75">
      <c r="B104" s="85"/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3.875" style="0" customWidth="1"/>
    <col min="3" max="3" width="34.00390625" style="0" bestFit="1" customWidth="1"/>
    <col min="4" max="4" width="10.625" style="0" customWidth="1"/>
    <col min="5" max="5" width="1.37890625" style="0" hidden="1" customWidth="1"/>
    <col min="6" max="6" width="12.125" style="0" customWidth="1"/>
    <col min="7" max="7" width="11.625" style="0" customWidth="1"/>
  </cols>
  <sheetData>
    <row r="1" spans="1:7" ht="22.5">
      <c r="A1" s="98" t="s">
        <v>209</v>
      </c>
      <c r="B1" s="98"/>
      <c r="C1" s="98"/>
      <c r="D1" s="98"/>
      <c r="E1" s="98"/>
      <c r="F1" s="98"/>
      <c r="G1" s="98"/>
    </row>
    <row r="2" spans="1:7" ht="18">
      <c r="A2" s="97" t="s">
        <v>478</v>
      </c>
      <c r="B2" s="97"/>
      <c r="C2" s="97"/>
      <c r="D2" s="97"/>
      <c r="E2" s="97"/>
      <c r="F2" s="97"/>
      <c r="G2" s="97"/>
    </row>
    <row r="3" spans="1:7" ht="18">
      <c r="A3" s="97" t="s">
        <v>705</v>
      </c>
      <c r="B3" s="97"/>
      <c r="C3" s="97"/>
      <c r="D3" s="97"/>
      <c r="E3" s="97"/>
      <c r="F3" s="97"/>
      <c r="G3" s="97"/>
    </row>
    <row r="4" spans="1:7" ht="18">
      <c r="A4" s="1"/>
      <c r="B4" s="1"/>
      <c r="C4" s="1"/>
      <c r="D4" s="1"/>
      <c r="E4" s="1"/>
      <c r="F4" s="1"/>
      <c r="G4" s="96" t="s">
        <v>703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 customHeight="1">
      <c r="A6" s="99" t="s">
        <v>0</v>
      </c>
      <c r="B6" s="101" t="s">
        <v>1</v>
      </c>
      <c r="C6" s="101" t="s">
        <v>2</v>
      </c>
      <c r="D6" s="105"/>
      <c r="E6" s="106"/>
      <c r="F6" s="106"/>
      <c r="G6" s="107"/>
    </row>
    <row r="7" spans="1:7" ht="12.75">
      <c r="A7" s="100"/>
      <c r="B7" s="102"/>
      <c r="C7" s="102"/>
      <c r="D7" s="3">
        <v>2020</v>
      </c>
      <c r="E7" s="3">
        <v>2</v>
      </c>
      <c r="F7" s="3">
        <v>2021</v>
      </c>
      <c r="G7" s="3">
        <v>2022</v>
      </c>
    </row>
    <row r="8" spans="1:7" ht="15">
      <c r="A8" s="4">
        <v>211</v>
      </c>
      <c r="B8" s="5" t="s">
        <v>3</v>
      </c>
      <c r="C8" s="12"/>
      <c r="D8" s="80">
        <f>D9+D11+D10</f>
        <v>1982.5</v>
      </c>
      <c r="E8" s="80"/>
      <c r="F8" s="80">
        <f>F9+F11+F10</f>
        <v>1999.6</v>
      </c>
      <c r="G8" s="80">
        <f>G9+G11+G10</f>
        <v>1999.6</v>
      </c>
    </row>
    <row r="9" spans="1:7" ht="14.25">
      <c r="A9" s="4"/>
      <c r="B9" s="9" t="s">
        <v>3</v>
      </c>
      <c r="C9" s="6" t="s">
        <v>372</v>
      </c>
      <c r="D9" s="93">
        <v>15.3</v>
      </c>
      <c r="E9" s="93"/>
      <c r="F9" s="93"/>
      <c r="G9" s="93"/>
    </row>
    <row r="10" spans="1:7" ht="14.25">
      <c r="A10" s="4"/>
      <c r="B10" s="9" t="s">
        <v>3</v>
      </c>
      <c r="C10" s="6" t="s">
        <v>348</v>
      </c>
      <c r="D10" s="93">
        <v>212</v>
      </c>
      <c r="E10" s="93"/>
      <c r="F10" s="93">
        <v>227.3</v>
      </c>
      <c r="G10" s="93">
        <v>227.3</v>
      </c>
    </row>
    <row r="11" spans="1:7" ht="14.25">
      <c r="A11" s="4"/>
      <c r="B11" s="9" t="s">
        <v>3</v>
      </c>
      <c r="C11" s="6" t="s">
        <v>349</v>
      </c>
      <c r="D11" s="93">
        <v>1755.2</v>
      </c>
      <c r="E11" s="93"/>
      <c r="F11" s="93">
        <v>1772.3</v>
      </c>
      <c r="G11" s="93">
        <v>1772.3</v>
      </c>
    </row>
    <row r="12" spans="1:7" ht="15">
      <c r="A12" s="4">
        <v>212</v>
      </c>
      <c r="B12" s="5" t="s">
        <v>4</v>
      </c>
      <c r="C12" s="8"/>
      <c r="D12" s="80">
        <f>D13</f>
        <v>0</v>
      </c>
      <c r="E12" s="80"/>
      <c r="F12" s="80">
        <f>F13</f>
        <v>0</v>
      </c>
      <c r="G12" s="80">
        <f>G13</f>
        <v>0</v>
      </c>
    </row>
    <row r="13" spans="1:7" ht="14.25">
      <c r="A13" s="4"/>
      <c r="B13" s="9" t="s">
        <v>210</v>
      </c>
      <c r="C13" s="6" t="s">
        <v>322</v>
      </c>
      <c r="D13" s="93"/>
      <c r="E13" s="93"/>
      <c r="F13" s="93"/>
      <c r="G13" s="93"/>
    </row>
    <row r="14" spans="1:7" ht="15">
      <c r="A14" s="4">
        <v>213</v>
      </c>
      <c r="B14" s="5" t="s">
        <v>8</v>
      </c>
      <c r="C14" s="12"/>
      <c r="D14" s="80">
        <f>D15+D17+D16</f>
        <v>598.6</v>
      </c>
      <c r="E14" s="80"/>
      <c r="F14" s="80">
        <f>F15+F17+F16</f>
        <v>603.8000000000001</v>
      </c>
      <c r="G14" s="80">
        <f>G15+G17+G16</f>
        <v>603.8000000000001</v>
      </c>
    </row>
    <row r="15" spans="1:7" ht="14.25">
      <c r="A15" s="4"/>
      <c r="B15" s="9" t="s">
        <v>8</v>
      </c>
      <c r="C15" s="6" t="s">
        <v>323</v>
      </c>
      <c r="D15" s="93">
        <v>4.6</v>
      </c>
      <c r="E15" s="93"/>
      <c r="F15" s="93"/>
      <c r="G15" s="93"/>
    </row>
    <row r="16" spans="1:7" ht="14.25">
      <c r="A16" s="4"/>
      <c r="B16" s="9" t="s">
        <v>8</v>
      </c>
      <c r="C16" s="6" t="s">
        <v>324</v>
      </c>
      <c r="D16" s="93">
        <v>64</v>
      </c>
      <c r="E16" s="93"/>
      <c r="F16" s="93">
        <v>68.6</v>
      </c>
      <c r="G16" s="93">
        <v>68.6</v>
      </c>
    </row>
    <row r="17" spans="1:7" ht="14.25">
      <c r="A17" s="4"/>
      <c r="B17" s="9" t="s">
        <v>8</v>
      </c>
      <c r="C17" s="6" t="s">
        <v>325</v>
      </c>
      <c r="D17" s="93">
        <v>530</v>
      </c>
      <c r="E17" s="93"/>
      <c r="F17" s="93">
        <v>535.2</v>
      </c>
      <c r="G17" s="93">
        <v>535.2</v>
      </c>
    </row>
    <row r="18" spans="1:7" ht="15">
      <c r="A18" s="4">
        <v>221</v>
      </c>
      <c r="B18" s="5" t="s">
        <v>259</v>
      </c>
      <c r="C18" s="12"/>
      <c r="D18" s="80">
        <f>D19+D20</f>
        <v>14.2</v>
      </c>
      <c r="E18" s="94"/>
      <c r="F18" s="80">
        <f>F19+F20</f>
        <v>7.2</v>
      </c>
      <c r="G18" s="80">
        <f>G19+G20</f>
        <v>14.2</v>
      </c>
    </row>
    <row r="19" spans="1:7" ht="14.25">
      <c r="A19" s="4"/>
      <c r="B19" s="9" t="s">
        <v>9</v>
      </c>
      <c r="C19" s="6" t="s">
        <v>326</v>
      </c>
      <c r="D19" s="93">
        <v>3.3</v>
      </c>
      <c r="E19" s="93"/>
      <c r="F19" s="93">
        <v>1.7</v>
      </c>
      <c r="G19" s="93">
        <v>3.3</v>
      </c>
    </row>
    <row r="20" spans="1:7" ht="14.25">
      <c r="A20" s="4"/>
      <c r="B20" s="9" t="s">
        <v>258</v>
      </c>
      <c r="C20" s="6" t="s">
        <v>326</v>
      </c>
      <c r="D20" s="93">
        <v>10.9</v>
      </c>
      <c r="E20" s="93"/>
      <c r="F20" s="93">
        <v>5.5</v>
      </c>
      <c r="G20" s="93">
        <v>10.9</v>
      </c>
    </row>
    <row r="21" spans="1:7" ht="15">
      <c r="A21" s="4">
        <v>223</v>
      </c>
      <c r="B21" s="5" t="s">
        <v>11</v>
      </c>
      <c r="C21" s="8"/>
      <c r="D21" s="80">
        <f>SUM(D22:D25)</f>
        <v>237</v>
      </c>
      <c r="E21" s="80">
        <f>SUM(E22:E25)</f>
        <v>0</v>
      </c>
      <c r="F21" s="80">
        <f>SUM(F22:F25)</f>
        <v>132.9</v>
      </c>
      <c r="G21" s="80">
        <f>SUM(G22:G25)</f>
        <v>237</v>
      </c>
    </row>
    <row r="22" spans="1:7" ht="14.25">
      <c r="A22" s="4" t="s">
        <v>12</v>
      </c>
      <c r="B22" s="9" t="s">
        <v>13</v>
      </c>
      <c r="C22" s="6" t="s">
        <v>327</v>
      </c>
      <c r="D22" s="93">
        <v>103.6</v>
      </c>
      <c r="E22" s="93"/>
      <c r="F22" s="93">
        <v>57</v>
      </c>
      <c r="G22" s="93">
        <v>103.6</v>
      </c>
    </row>
    <row r="23" spans="1:7" ht="14.25">
      <c r="A23" s="4"/>
      <c r="B23" s="9" t="s">
        <v>14</v>
      </c>
      <c r="C23" s="6" t="s">
        <v>327</v>
      </c>
      <c r="D23" s="93">
        <v>127.7</v>
      </c>
      <c r="E23" s="93"/>
      <c r="F23" s="93">
        <v>70.2</v>
      </c>
      <c r="G23" s="93">
        <v>127.7</v>
      </c>
    </row>
    <row r="24" spans="1:7" ht="14.25">
      <c r="A24" s="4"/>
      <c r="B24" s="9" t="s">
        <v>15</v>
      </c>
      <c r="C24" s="6" t="s">
        <v>327</v>
      </c>
      <c r="D24" s="93">
        <v>5.7</v>
      </c>
      <c r="E24" s="93"/>
      <c r="F24" s="93">
        <v>5.7</v>
      </c>
      <c r="G24" s="93">
        <v>5.7</v>
      </c>
    </row>
    <row r="25" spans="1:7" ht="14.25">
      <c r="A25" s="4"/>
      <c r="B25" s="9" t="s">
        <v>211</v>
      </c>
      <c r="C25" s="6"/>
      <c r="D25" s="93"/>
      <c r="E25" s="93"/>
      <c r="F25" s="93"/>
      <c r="G25" s="93"/>
    </row>
    <row r="26" spans="1:7" ht="15">
      <c r="A26" s="4">
        <v>225</v>
      </c>
      <c r="B26" s="5" t="s">
        <v>220</v>
      </c>
      <c r="C26" s="12"/>
      <c r="D26" s="80">
        <f>SUM(D27:D45)</f>
        <v>69.60000000000001</v>
      </c>
      <c r="E26" s="80">
        <f>SUM(E27:E45)</f>
        <v>0</v>
      </c>
      <c r="F26" s="80">
        <f>SUM(F27:F45)</f>
        <v>46.2</v>
      </c>
      <c r="G26" s="80">
        <f>SUM(G27:G45)</f>
        <v>79.6</v>
      </c>
    </row>
    <row r="27" spans="1:7" ht="14.25">
      <c r="A27" s="11"/>
      <c r="B27" s="57" t="s">
        <v>212</v>
      </c>
      <c r="C27" s="6" t="s">
        <v>328</v>
      </c>
      <c r="D27" s="93">
        <v>9.5</v>
      </c>
      <c r="E27" s="93"/>
      <c r="F27" s="93">
        <v>9.5</v>
      </c>
      <c r="G27" s="93">
        <v>9.5</v>
      </c>
    </row>
    <row r="28" spans="1:7" ht="24">
      <c r="A28" s="11"/>
      <c r="B28" s="73" t="s">
        <v>213</v>
      </c>
      <c r="C28" s="6" t="s">
        <v>328</v>
      </c>
      <c r="D28" s="93">
        <v>3.8</v>
      </c>
      <c r="E28" s="93"/>
      <c r="F28" s="93"/>
      <c r="G28" s="93">
        <v>3.8</v>
      </c>
    </row>
    <row r="29" spans="1:7" ht="14.25">
      <c r="A29" s="11"/>
      <c r="B29" s="31" t="s">
        <v>214</v>
      </c>
      <c r="C29" s="6" t="s">
        <v>328</v>
      </c>
      <c r="D29" s="93">
        <v>3.5</v>
      </c>
      <c r="E29" s="93"/>
      <c r="F29" s="93"/>
      <c r="G29" s="93">
        <v>3.5</v>
      </c>
    </row>
    <row r="30" spans="1:7" ht="14.25">
      <c r="A30" s="11"/>
      <c r="B30" s="31" t="s">
        <v>215</v>
      </c>
      <c r="C30" s="6" t="s">
        <v>328</v>
      </c>
      <c r="D30" s="93">
        <v>2</v>
      </c>
      <c r="E30" s="93"/>
      <c r="F30" s="93">
        <v>2</v>
      </c>
      <c r="G30" s="93">
        <v>2</v>
      </c>
    </row>
    <row r="31" spans="1:7" ht="14.25">
      <c r="A31" s="61"/>
      <c r="B31" s="31" t="s">
        <v>216</v>
      </c>
      <c r="C31" s="6" t="s">
        <v>328</v>
      </c>
      <c r="D31" s="93"/>
      <c r="E31" s="93"/>
      <c r="F31" s="93"/>
      <c r="G31" s="93"/>
    </row>
    <row r="32" spans="1:7" ht="14.25">
      <c r="A32" s="61"/>
      <c r="B32" s="31" t="s">
        <v>217</v>
      </c>
      <c r="C32" s="6" t="s">
        <v>328</v>
      </c>
      <c r="D32" s="93">
        <v>10</v>
      </c>
      <c r="E32" s="93"/>
      <c r="F32" s="93"/>
      <c r="G32" s="93">
        <v>20</v>
      </c>
    </row>
    <row r="33" spans="1:7" ht="14.25">
      <c r="A33" s="61"/>
      <c r="B33" s="31" t="s">
        <v>218</v>
      </c>
      <c r="C33" s="6" t="s">
        <v>328</v>
      </c>
      <c r="D33" s="93">
        <v>3.3</v>
      </c>
      <c r="E33" s="93"/>
      <c r="F33" s="93">
        <v>3.3</v>
      </c>
      <c r="G33" s="93">
        <v>3.3</v>
      </c>
    </row>
    <row r="34" spans="1:7" ht="24">
      <c r="A34" s="61"/>
      <c r="B34" s="73" t="s">
        <v>219</v>
      </c>
      <c r="C34" s="6" t="s">
        <v>328</v>
      </c>
      <c r="D34" s="93">
        <v>1.6</v>
      </c>
      <c r="E34" s="93"/>
      <c r="F34" s="93">
        <v>1.6</v>
      </c>
      <c r="G34" s="93">
        <v>1.6</v>
      </c>
    </row>
    <row r="35" spans="1:7" ht="24">
      <c r="A35" s="61"/>
      <c r="B35" s="73" t="s">
        <v>221</v>
      </c>
      <c r="C35" s="6" t="s">
        <v>328</v>
      </c>
      <c r="D35" s="93">
        <v>12</v>
      </c>
      <c r="E35" s="93"/>
      <c r="F35" s="93">
        <v>12</v>
      </c>
      <c r="G35" s="93">
        <v>12</v>
      </c>
    </row>
    <row r="36" spans="1:7" ht="14.25">
      <c r="A36" s="61"/>
      <c r="B36" s="73" t="s">
        <v>222</v>
      </c>
      <c r="C36" s="6" t="s">
        <v>328</v>
      </c>
      <c r="D36" s="93"/>
      <c r="E36" s="93"/>
      <c r="F36" s="93"/>
      <c r="G36" s="93"/>
    </row>
    <row r="37" spans="1:7" ht="24">
      <c r="A37" s="61"/>
      <c r="B37" s="73" t="s">
        <v>223</v>
      </c>
      <c r="C37" s="6" t="s">
        <v>328</v>
      </c>
      <c r="D37" s="93">
        <v>6.6</v>
      </c>
      <c r="E37" s="93"/>
      <c r="F37" s="93">
        <v>6.6</v>
      </c>
      <c r="G37" s="93">
        <v>6.6</v>
      </c>
    </row>
    <row r="38" spans="1:7" ht="14.25">
      <c r="A38" s="61"/>
      <c r="B38" s="73" t="s">
        <v>224</v>
      </c>
      <c r="C38" s="6" t="s">
        <v>328</v>
      </c>
      <c r="D38" s="93">
        <v>1.3</v>
      </c>
      <c r="E38" s="93"/>
      <c r="F38" s="93"/>
      <c r="G38" s="93">
        <v>1.3</v>
      </c>
    </row>
    <row r="39" spans="1:7" ht="14.25">
      <c r="A39" s="61"/>
      <c r="B39" s="73" t="s">
        <v>225</v>
      </c>
      <c r="C39" s="6" t="s">
        <v>328</v>
      </c>
      <c r="D39" s="93">
        <v>6.2</v>
      </c>
      <c r="E39" s="93"/>
      <c r="F39" s="93">
        <v>6.2</v>
      </c>
      <c r="G39" s="93">
        <v>6.2</v>
      </c>
    </row>
    <row r="40" spans="1:7" ht="24">
      <c r="A40" s="61"/>
      <c r="B40" s="73" t="s">
        <v>226</v>
      </c>
      <c r="C40" s="6" t="s">
        <v>328</v>
      </c>
      <c r="D40" s="93">
        <v>5</v>
      </c>
      <c r="E40" s="93"/>
      <c r="F40" s="93">
        <v>5</v>
      </c>
      <c r="G40" s="93">
        <v>5</v>
      </c>
    </row>
    <row r="41" spans="1:7" ht="14.25">
      <c r="A41" s="61"/>
      <c r="B41" s="57" t="s">
        <v>227</v>
      </c>
      <c r="C41" s="6" t="s">
        <v>328</v>
      </c>
      <c r="D41" s="93"/>
      <c r="E41" s="93"/>
      <c r="F41" s="93"/>
      <c r="G41" s="93"/>
    </row>
    <row r="42" spans="1:7" ht="14.25">
      <c r="A42" s="61"/>
      <c r="B42" s="57" t="s">
        <v>228</v>
      </c>
      <c r="C42" s="6" t="s">
        <v>328</v>
      </c>
      <c r="D42" s="93"/>
      <c r="E42" s="93"/>
      <c r="F42" s="93"/>
      <c r="G42" s="93"/>
    </row>
    <row r="43" spans="1:7" ht="14.25">
      <c r="A43" s="61"/>
      <c r="B43" s="57" t="s">
        <v>229</v>
      </c>
      <c r="C43" s="6" t="s">
        <v>328</v>
      </c>
      <c r="D43" s="93">
        <v>1.2</v>
      </c>
      <c r="E43" s="93"/>
      <c r="F43" s="93"/>
      <c r="G43" s="93">
        <v>1.2</v>
      </c>
    </row>
    <row r="44" spans="1:7" ht="14.25">
      <c r="A44" s="61"/>
      <c r="B44" s="57" t="s">
        <v>230</v>
      </c>
      <c r="C44" s="6" t="s">
        <v>328</v>
      </c>
      <c r="D44" s="93"/>
      <c r="E44" s="93"/>
      <c r="F44" s="93"/>
      <c r="G44" s="93"/>
    </row>
    <row r="45" spans="1:7" ht="14.25">
      <c r="A45" s="14"/>
      <c r="B45" s="57" t="s">
        <v>422</v>
      </c>
      <c r="C45" s="6" t="s">
        <v>328</v>
      </c>
      <c r="D45" s="93">
        <v>3.6</v>
      </c>
      <c r="E45" s="94"/>
      <c r="F45" s="93"/>
      <c r="G45" s="93">
        <v>3.6</v>
      </c>
    </row>
    <row r="46" spans="1:7" ht="15">
      <c r="A46" s="4">
        <v>226</v>
      </c>
      <c r="B46" s="5" t="s">
        <v>18</v>
      </c>
      <c r="C46" s="12"/>
      <c r="D46" s="80">
        <f>SUM(D47:D60)</f>
        <v>46</v>
      </c>
      <c r="E46" s="80">
        <f>SUM(E47:E60)</f>
        <v>0</v>
      </c>
      <c r="F46" s="80">
        <f>SUM(F47:F60)</f>
        <v>16.5</v>
      </c>
      <c r="G46" s="80">
        <f>SUM(G47:G60)</f>
        <v>26.5</v>
      </c>
    </row>
    <row r="47" spans="1:7" ht="14.25">
      <c r="A47" s="72"/>
      <c r="B47" s="74" t="s">
        <v>231</v>
      </c>
      <c r="C47" s="6" t="s">
        <v>329</v>
      </c>
      <c r="D47" s="93">
        <v>29.7</v>
      </c>
      <c r="E47" s="93"/>
      <c r="F47" s="93">
        <v>16.5</v>
      </c>
      <c r="G47" s="93">
        <v>10.2</v>
      </c>
    </row>
    <row r="48" spans="1:7" ht="14.25">
      <c r="A48" s="14"/>
      <c r="B48" s="31" t="s">
        <v>232</v>
      </c>
      <c r="C48" s="6" t="s">
        <v>329</v>
      </c>
      <c r="D48" s="93"/>
      <c r="E48" s="94"/>
      <c r="F48" s="94"/>
      <c r="G48" s="95"/>
    </row>
    <row r="49" spans="1:7" ht="14.25">
      <c r="A49" s="14"/>
      <c r="B49" s="31" t="s">
        <v>233</v>
      </c>
      <c r="C49" s="6" t="s">
        <v>329</v>
      </c>
      <c r="D49" s="93"/>
      <c r="E49" s="93"/>
      <c r="F49" s="93"/>
      <c r="G49" s="93"/>
    </row>
    <row r="50" spans="1:7" ht="14.25">
      <c r="A50" s="14"/>
      <c r="B50" s="31" t="s">
        <v>234</v>
      </c>
      <c r="C50" s="6" t="s">
        <v>329</v>
      </c>
      <c r="D50" s="93"/>
      <c r="E50" s="93"/>
      <c r="F50" s="93"/>
      <c r="G50" s="93"/>
    </row>
    <row r="51" spans="1:7" ht="14.25">
      <c r="A51" s="14"/>
      <c r="B51" s="31" t="s">
        <v>235</v>
      </c>
      <c r="C51" s="6" t="s">
        <v>329</v>
      </c>
      <c r="D51" s="93"/>
      <c r="E51" s="93"/>
      <c r="F51" s="93"/>
      <c r="G51" s="93"/>
    </row>
    <row r="52" spans="1:7" ht="14.25">
      <c r="A52" s="14"/>
      <c r="B52" s="31" t="s">
        <v>236</v>
      </c>
      <c r="C52" s="6" t="s">
        <v>329</v>
      </c>
      <c r="D52" s="93"/>
      <c r="E52" s="93"/>
      <c r="F52" s="93"/>
      <c r="G52" s="93"/>
    </row>
    <row r="53" spans="1:7" ht="14.25">
      <c r="A53" s="14"/>
      <c r="B53" s="31" t="s">
        <v>237</v>
      </c>
      <c r="C53" s="6" t="s">
        <v>329</v>
      </c>
      <c r="D53" s="93">
        <v>3.6</v>
      </c>
      <c r="E53" s="93"/>
      <c r="F53" s="93"/>
      <c r="G53" s="93">
        <v>3.6</v>
      </c>
    </row>
    <row r="54" spans="1:7" ht="14.25">
      <c r="A54" s="14"/>
      <c r="B54" s="31" t="s">
        <v>238</v>
      </c>
      <c r="C54" s="6" t="s">
        <v>329</v>
      </c>
      <c r="D54" s="93"/>
      <c r="E54" s="93"/>
      <c r="F54" s="93"/>
      <c r="G54" s="93"/>
    </row>
    <row r="55" spans="1:7" ht="14.25">
      <c r="A55" s="14"/>
      <c r="B55" s="31" t="s">
        <v>239</v>
      </c>
      <c r="C55" s="6" t="s">
        <v>329</v>
      </c>
      <c r="D55" s="93"/>
      <c r="E55" s="93"/>
      <c r="F55" s="93"/>
      <c r="G55" s="93"/>
    </row>
    <row r="56" spans="1:7" ht="24">
      <c r="A56" s="14"/>
      <c r="B56" s="73" t="s">
        <v>240</v>
      </c>
      <c r="C56" s="6" t="s">
        <v>329</v>
      </c>
      <c r="D56" s="93"/>
      <c r="E56" s="93"/>
      <c r="F56" s="93"/>
      <c r="G56" s="93"/>
    </row>
    <row r="57" spans="1:7" ht="14.25">
      <c r="A57" s="14"/>
      <c r="B57" s="31" t="s">
        <v>241</v>
      </c>
      <c r="C57" s="6" t="s">
        <v>329</v>
      </c>
      <c r="D57" s="93">
        <v>2.2</v>
      </c>
      <c r="E57" s="93"/>
      <c r="F57" s="93"/>
      <c r="G57" s="93">
        <v>2.2</v>
      </c>
    </row>
    <row r="58" spans="1:7" ht="33.75">
      <c r="A58" s="14"/>
      <c r="B58" s="75" t="s">
        <v>242</v>
      </c>
      <c r="C58" s="6" t="s">
        <v>329</v>
      </c>
      <c r="D58" s="93">
        <v>7.7</v>
      </c>
      <c r="E58" s="93"/>
      <c r="F58" s="93"/>
      <c r="G58" s="93">
        <v>7.7</v>
      </c>
    </row>
    <row r="59" spans="1:7" ht="14.25">
      <c r="A59" s="14"/>
      <c r="B59" s="31" t="s">
        <v>243</v>
      </c>
      <c r="C59" s="6" t="s">
        <v>329</v>
      </c>
      <c r="D59" s="93">
        <v>2.8</v>
      </c>
      <c r="E59" s="93"/>
      <c r="F59" s="93"/>
      <c r="G59" s="93">
        <v>2.8</v>
      </c>
    </row>
    <row r="60" spans="1:7" ht="14.25">
      <c r="A60" s="14"/>
      <c r="B60" s="31" t="s">
        <v>244</v>
      </c>
      <c r="C60" s="6" t="s">
        <v>329</v>
      </c>
      <c r="D60" s="93"/>
      <c r="E60" s="93"/>
      <c r="F60" s="93"/>
      <c r="G60" s="93"/>
    </row>
    <row r="61" spans="1:7" ht="15">
      <c r="A61" s="76">
        <v>227</v>
      </c>
      <c r="B61" s="77" t="s">
        <v>245</v>
      </c>
      <c r="C61" s="13"/>
      <c r="D61" s="80">
        <f>D62+D63</f>
        <v>0</v>
      </c>
      <c r="E61" s="80"/>
      <c r="F61" s="80">
        <f>F62+F63</f>
        <v>0</v>
      </c>
      <c r="G61" s="80">
        <f>G62+G63</f>
        <v>0</v>
      </c>
    </row>
    <row r="62" spans="1:7" ht="14.25">
      <c r="A62" s="14"/>
      <c r="B62" s="31" t="s">
        <v>246</v>
      </c>
      <c r="C62" s="6" t="s">
        <v>330</v>
      </c>
      <c r="D62" s="93"/>
      <c r="E62" s="93"/>
      <c r="F62" s="93"/>
      <c r="G62" s="93"/>
    </row>
    <row r="63" spans="1:7" ht="14.25">
      <c r="A63" s="14"/>
      <c r="B63" s="31" t="s">
        <v>247</v>
      </c>
      <c r="C63" s="6" t="s">
        <v>330</v>
      </c>
      <c r="D63" s="93"/>
      <c r="E63" s="93"/>
      <c r="F63" s="93"/>
      <c r="G63" s="93"/>
    </row>
    <row r="64" spans="1:7" ht="15">
      <c r="A64" s="76">
        <v>266</v>
      </c>
      <c r="B64" s="77" t="s">
        <v>263</v>
      </c>
      <c r="C64" s="13"/>
      <c r="D64" s="80">
        <f>D65+D66</f>
        <v>0.6</v>
      </c>
      <c r="E64" s="80"/>
      <c r="F64" s="80">
        <f>F65+F66</f>
        <v>0</v>
      </c>
      <c r="G64" s="80">
        <f>G65+G66</f>
        <v>0</v>
      </c>
    </row>
    <row r="65" spans="1:7" ht="14.25">
      <c r="A65" s="14"/>
      <c r="B65" s="31"/>
      <c r="C65" s="6" t="s">
        <v>343</v>
      </c>
      <c r="D65" s="93">
        <v>0.6</v>
      </c>
      <c r="E65" s="93"/>
      <c r="F65" s="93"/>
      <c r="G65" s="93"/>
    </row>
    <row r="66" spans="1:7" ht="14.25">
      <c r="A66" s="14"/>
      <c r="B66" s="31"/>
      <c r="C66" s="6" t="s">
        <v>342</v>
      </c>
      <c r="D66" s="93"/>
      <c r="E66" s="93"/>
      <c r="F66" s="93"/>
      <c r="G66" s="93"/>
    </row>
    <row r="67" spans="1:7" ht="15">
      <c r="A67" s="4">
        <v>291</v>
      </c>
      <c r="B67" s="82" t="s">
        <v>55</v>
      </c>
      <c r="C67" s="81"/>
      <c r="D67" s="80">
        <f>D68+D69</f>
        <v>109.2</v>
      </c>
      <c r="E67" s="80"/>
      <c r="F67" s="80">
        <f>F68+F69</f>
        <v>70.1</v>
      </c>
      <c r="G67" s="80">
        <f>G68+G69</f>
        <v>109.2</v>
      </c>
    </row>
    <row r="68" spans="1:7" ht="14.25">
      <c r="A68" s="4"/>
      <c r="B68" s="58" t="s">
        <v>36</v>
      </c>
      <c r="C68" s="6" t="s">
        <v>331</v>
      </c>
      <c r="D68" s="93">
        <v>109.2</v>
      </c>
      <c r="E68" s="93"/>
      <c r="F68" s="93">
        <v>70.1</v>
      </c>
      <c r="G68" s="93">
        <v>109.2</v>
      </c>
    </row>
    <row r="69" spans="1:7" ht="14.25">
      <c r="A69" s="4"/>
      <c r="B69" s="58" t="s">
        <v>35</v>
      </c>
      <c r="C69" s="6"/>
      <c r="D69" s="93"/>
      <c r="E69" s="93"/>
      <c r="F69" s="93"/>
      <c r="G69" s="93"/>
    </row>
    <row r="70" spans="1:7" ht="15">
      <c r="A70" s="4">
        <v>310</v>
      </c>
      <c r="B70" s="5" t="s">
        <v>19</v>
      </c>
      <c r="C70" s="12"/>
      <c r="D70" s="80">
        <f>D71+D72+D73+D74</f>
        <v>10</v>
      </c>
      <c r="E70" s="80"/>
      <c r="F70" s="80">
        <f>F71+F72+F73+F74</f>
        <v>0</v>
      </c>
      <c r="G70" s="80">
        <f>G71+G72+G73+G74</f>
        <v>0</v>
      </c>
    </row>
    <row r="71" spans="1:7" ht="14.25">
      <c r="A71" s="4"/>
      <c r="B71" s="78" t="s">
        <v>284</v>
      </c>
      <c r="C71" s="16"/>
      <c r="D71" s="93"/>
      <c r="E71" s="93"/>
      <c r="F71" s="93"/>
      <c r="G71" s="93"/>
    </row>
    <row r="72" spans="1:7" ht="14.25">
      <c r="A72" s="4"/>
      <c r="B72" s="58" t="s">
        <v>285</v>
      </c>
      <c r="C72" s="6" t="s">
        <v>332</v>
      </c>
      <c r="D72" s="93">
        <v>10</v>
      </c>
      <c r="E72" s="93"/>
      <c r="F72" s="93"/>
      <c r="G72" s="93"/>
    </row>
    <row r="73" spans="1:7" ht="12.75">
      <c r="A73" s="4"/>
      <c r="B73" s="58" t="s">
        <v>286</v>
      </c>
      <c r="C73" s="6" t="s">
        <v>332</v>
      </c>
      <c r="D73" s="79"/>
      <c r="E73" s="79"/>
      <c r="F73" s="79"/>
      <c r="G73" s="79"/>
    </row>
    <row r="74" spans="1:7" ht="14.25">
      <c r="A74" s="17"/>
      <c r="B74" s="9" t="s">
        <v>20</v>
      </c>
      <c r="C74" s="6"/>
      <c r="D74" s="93"/>
      <c r="E74" s="93"/>
      <c r="F74" s="93"/>
      <c r="G74" s="93"/>
    </row>
    <row r="75" spans="1:7" ht="14.25">
      <c r="A75" s="17"/>
      <c r="B75" s="18"/>
      <c r="C75" s="6"/>
      <c r="D75" s="93"/>
      <c r="E75" s="93"/>
      <c r="F75" s="93"/>
      <c r="G75" s="93"/>
    </row>
    <row r="76" spans="1:7" ht="15">
      <c r="A76" s="4">
        <v>341</v>
      </c>
      <c r="B76" s="5" t="s">
        <v>702</v>
      </c>
      <c r="C76" s="12"/>
      <c r="D76" s="80">
        <f>D77+D78</f>
        <v>4.2</v>
      </c>
      <c r="E76" s="80"/>
      <c r="F76" s="80">
        <f>F77+F78</f>
        <v>0.7</v>
      </c>
      <c r="G76" s="80">
        <f>G77+G78</f>
        <v>4.2</v>
      </c>
    </row>
    <row r="77" spans="1:7" ht="14.25">
      <c r="A77" s="17"/>
      <c r="B77" s="9" t="s">
        <v>85</v>
      </c>
      <c r="C77" s="6" t="s">
        <v>333</v>
      </c>
      <c r="D77" s="93">
        <v>3.2</v>
      </c>
      <c r="E77" s="93"/>
      <c r="F77" s="93"/>
      <c r="G77" s="93">
        <v>3.2</v>
      </c>
    </row>
    <row r="78" spans="1:7" ht="14.25">
      <c r="A78" s="17"/>
      <c r="B78" s="9" t="s">
        <v>248</v>
      </c>
      <c r="C78" s="6" t="s">
        <v>333</v>
      </c>
      <c r="D78" s="93">
        <v>1</v>
      </c>
      <c r="E78" s="93"/>
      <c r="F78" s="93">
        <v>0.7</v>
      </c>
      <c r="G78" s="93">
        <v>1</v>
      </c>
    </row>
    <row r="79" spans="1:7" ht="15">
      <c r="A79" s="4">
        <v>342</v>
      </c>
      <c r="B79" s="5" t="s">
        <v>24</v>
      </c>
      <c r="C79" s="12"/>
      <c r="D79" s="80">
        <f>D80+D81</f>
        <v>195</v>
      </c>
      <c r="E79" s="80"/>
      <c r="F79" s="80">
        <f>F80+F81</f>
        <v>66.9</v>
      </c>
      <c r="G79" s="80">
        <f>G80+G81</f>
        <v>195</v>
      </c>
    </row>
    <row r="80" spans="1:7" ht="14.25">
      <c r="A80" s="4"/>
      <c r="B80" s="5"/>
      <c r="C80" s="6" t="s">
        <v>334</v>
      </c>
      <c r="D80" s="93"/>
      <c r="E80" s="93"/>
      <c r="F80" s="93"/>
      <c r="G80" s="93"/>
    </row>
    <row r="81" spans="1:7" ht="14.25">
      <c r="A81" s="4"/>
      <c r="B81" s="5"/>
      <c r="C81" s="6" t="s">
        <v>335</v>
      </c>
      <c r="D81" s="93">
        <v>195</v>
      </c>
      <c r="E81" s="93"/>
      <c r="F81" s="93">
        <v>66.9</v>
      </c>
      <c r="G81" s="93">
        <v>195</v>
      </c>
    </row>
    <row r="82" spans="1:7" ht="15">
      <c r="A82" s="4">
        <v>343</v>
      </c>
      <c r="B82" s="5" t="s">
        <v>22</v>
      </c>
      <c r="C82" s="12" t="s">
        <v>336</v>
      </c>
      <c r="D82" s="80"/>
      <c r="E82" s="80"/>
      <c r="F82" s="80"/>
      <c r="G82" s="80"/>
    </row>
    <row r="83" spans="1:7" ht="15">
      <c r="A83" s="4">
        <v>344</v>
      </c>
      <c r="B83" s="5" t="s">
        <v>249</v>
      </c>
      <c r="C83" s="12" t="s">
        <v>337</v>
      </c>
      <c r="D83" s="80">
        <v>14.2</v>
      </c>
      <c r="E83" s="80"/>
      <c r="F83" s="80"/>
      <c r="G83" s="80">
        <v>14.2</v>
      </c>
    </row>
    <row r="84" spans="1:7" ht="15">
      <c r="A84" s="4">
        <v>345</v>
      </c>
      <c r="B84" s="5" t="s">
        <v>250</v>
      </c>
      <c r="C84" s="12" t="s">
        <v>338</v>
      </c>
      <c r="D84" s="80">
        <v>10.8</v>
      </c>
      <c r="E84" s="80"/>
      <c r="F84" s="80"/>
      <c r="G84" s="80">
        <v>10.8</v>
      </c>
    </row>
    <row r="85" spans="1:7" ht="15">
      <c r="A85" s="4">
        <v>346</v>
      </c>
      <c r="B85" s="5" t="s">
        <v>21</v>
      </c>
      <c r="C85" s="12"/>
      <c r="D85" s="80">
        <f>D86+D87+D88+D89+D90+D91+D92+D93+D94</f>
        <v>98.9</v>
      </c>
      <c r="E85" s="80"/>
      <c r="F85" s="80">
        <f>F86+F87+F88+F89+F90+F91+F92+F93+F94</f>
        <v>56.2</v>
      </c>
      <c r="G85" s="80">
        <f>G86+G87+G88+G89+G90+G91+G92+G93+G94</f>
        <v>69.4</v>
      </c>
    </row>
    <row r="86" spans="1:7" ht="14.25">
      <c r="A86" s="17"/>
      <c r="B86" s="9" t="s">
        <v>251</v>
      </c>
      <c r="C86" s="6" t="s">
        <v>339</v>
      </c>
      <c r="D86" s="93"/>
      <c r="E86" s="93"/>
      <c r="F86" s="93"/>
      <c r="G86" s="93"/>
    </row>
    <row r="87" spans="1:7" ht="14.25">
      <c r="A87" s="17"/>
      <c r="B87" s="9" t="s">
        <v>252</v>
      </c>
      <c r="C87" s="6" t="s">
        <v>339</v>
      </c>
      <c r="D87" s="93">
        <v>12.9</v>
      </c>
      <c r="E87" s="93"/>
      <c r="F87" s="93"/>
      <c r="G87" s="93"/>
    </row>
    <row r="88" spans="1:7" ht="14.25">
      <c r="A88" s="17"/>
      <c r="B88" s="9" t="s">
        <v>253</v>
      </c>
      <c r="C88" s="6" t="s">
        <v>339</v>
      </c>
      <c r="D88" s="93">
        <v>22</v>
      </c>
      <c r="E88" s="93"/>
      <c r="F88" s="93">
        <v>8.8</v>
      </c>
      <c r="G88" s="93">
        <v>22</v>
      </c>
    </row>
    <row r="89" spans="1:7" ht="14.25">
      <c r="A89" s="17"/>
      <c r="B89" s="9" t="s">
        <v>254</v>
      </c>
      <c r="C89" s="6" t="s">
        <v>339</v>
      </c>
      <c r="D89" s="93"/>
      <c r="E89" s="93"/>
      <c r="F89" s="93"/>
      <c r="G89" s="93"/>
    </row>
    <row r="90" spans="1:7" ht="14.25">
      <c r="A90" s="17"/>
      <c r="B90" s="9" t="s">
        <v>255</v>
      </c>
      <c r="C90" s="6" t="s">
        <v>339</v>
      </c>
      <c r="D90" s="93"/>
      <c r="E90" s="93"/>
      <c r="F90" s="93"/>
      <c r="G90" s="93"/>
    </row>
    <row r="91" spans="1:7" ht="14.25">
      <c r="A91" s="17"/>
      <c r="B91" s="9" t="s">
        <v>256</v>
      </c>
      <c r="C91" s="6" t="s">
        <v>339</v>
      </c>
      <c r="D91" s="93"/>
      <c r="E91" s="93"/>
      <c r="F91" s="93"/>
      <c r="G91" s="93"/>
    </row>
    <row r="92" spans="1:7" ht="14.25">
      <c r="A92" s="17"/>
      <c r="B92" s="9" t="s">
        <v>257</v>
      </c>
      <c r="C92" s="6" t="s">
        <v>339</v>
      </c>
      <c r="D92" s="93">
        <v>9</v>
      </c>
      <c r="E92" s="93"/>
      <c r="F92" s="93"/>
      <c r="G92" s="93"/>
    </row>
    <row r="93" spans="1:7" ht="14.25">
      <c r="A93" s="17"/>
      <c r="B93" s="9" t="s">
        <v>291</v>
      </c>
      <c r="C93" s="6" t="s">
        <v>339</v>
      </c>
      <c r="D93" s="93">
        <v>7.6</v>
      </c>
      <c r="E93" s="93"/>
      <c r="F93" s="93"/>
      <c r="G93" s="93"/>
    </row>
    <row r="94" spans="1:7" ht="14.25">
      <c r="A94" s="17"/>
      <c r="B94" s="9" t="s">
        <v>20</v>
      </c>
      <c r="C94" s="6" t="s">
        <v>341</v>
      </c>
      <c r="D94" s="93">
        <v>47.4</v>
      </c>
      <c r="E94" s="93"/>
      <c r="F94" s="93">
        <v>47.4</v>
      </c>
      <c r="G94" s="93">
        <v>47.4</v>
      </c>
    </row>
    <row r="95" spans="1:7" ht="15">
      <c r="A95" s="4"/>
      <c r="B95" s="5"/>
      <c r="C95" s="12"/>
      <c r="D95" s="80"/>
      <c r="E95" s="80"/>
      <c r="F95" s="80"/>
      <c r="G95" s="80"/>
    </row>
    <row r="96" spans="1:7" ht="14.25">
      <c r="A96" s="17"/>
      <c r="B96" s="9"/>
      <c r="C96" s="6"/>
      <c r="D96" s="93"/>
      <c r="E96" s="93"/>
      <c r="F96" s="93"/>
      <c r="G96" s="93"/>
    </row>
    <row r="97" spans="1:7" ht="14.25">
      <c r="A97" s="4"/>
      <c r="B97" s="9"/>
      <c r="C97" s="6"/>
      <c r="D97" s="93"/>
      <c r="E97" s="93"/>
      <c r="F97" s="93"/>
      <c r="G97" s="95"/>
    </row>
    <row r="98" spans="1:7" ht="15.75" thickBot="1">
      <c r="A98" s="103" t="s">
        <v>23</v>
      </c>
      <c r="B98" s="104"/>
      <c r="C98" s="21"/>
      <c r="D98" s="45">
        <f>D8+D12+D14+D18+D21+D26+D46+D61+D67+D70+D76+D79+D82+D83+D84+D85+D64</f>
        <v>3390.7999999999993</v>
      </c>
      <c r="E98" s="45"/>
      <c r="F98" s="45">
        <f>F8+F12+F14+F18+F21+F26+F46+F61+F67+F70+F76+F79+F82+F83+F84+F85+F64</f>
        <v>3000.0999999999995</v>
      </c>
      <c r="G98" s="45">
        <f>G8+G12+G14+G18+G21+G26+G46+G61+G67+G70+G76+G79+G82+G83+G84+G85+G64</f>
        <v>3363.4999999999995</v>
      </c>
    </row>
    <row r="99" spans="1:7" ht="12.75">
      <c r="A99" s="83"/>
      <c r="B99" s="83" t="s">
        <v>260</v>
      </c>
      <c r="C99" s="84"/>
      <c r="D99" s="86">
        <v>1037700</v>
      </c>
      <c r="E99" s="86"/>
      <c r="F99" s="86">
        <v>645200</v>
      </c>
      <c r="G99" s="86">
        <v>1008600</v>
      </c>
    </row>
    <row r="100" spans="1:7" ht="12.75">
      <c r="A100" s="85"/>
      <c r="B100" s="85" t="s">
        <v>261</v>
      </c>
      <c r="C100" s="85"/>
      <c r="D100" s="86">
        <v>2333200</v>
      </c>
      <c r="E100" s="86"/>
      <c r="F100" s="86">
        <v>2354900</v>
      </c>
      <c r="G100" s="86">
        <v>2354900</v>
      </c>
    </row>
    <row r="101" spans="1:7" ht="12.75">
      <c r="A101" s="85"/>
      <c r="B101" s="85" t="s">
        <v>262</v>
      </c>
      <c r="C101" s="85"/>
      <c r="D101" s="87">
        <v>228000</v>
      </c>
      <c r="E101" s="87"/>
      <c r="F101" s="87">
        <v>228000</v>
      </c>
      <c r="G101" s="87">
        <v>228000</v>
      </c>
    </row>
    <row r="102" spans="1:6" ht="12.75">
      <c r="A102" s="83"/>
      <c r="B102" s="83" t="s">
        <v>264</v>
      </c>
      <c r="C102" s="83"/>
      <c r="D102" s="88">
        <v>19900</v>
      </c>
      <c r="F102" s="89"/>
    </row>
    <row r="103" spans="1:6" ht="12.75">
      <c r="A103" s="85"/>
      <c r="B103" s="85"/>
      <c r="C103" s="85"/>
      <c r="F103" s="88"/>
    </row>
    <row r="104" ht="12.75">
      <c r="B104" s="85"/>
    </row>
  </sheetData>
  <sheetProtection/>
  <mergeCells count="8">
    <mergeCell ref="A98:B98"/>
    <mergeCell ref="A1:G1"/>
    <mergeCell ref="A2:G2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VALENTINA</cp:lastModifiedBy>
  <cp:lastPrinted>2020-02-12T06:44:23Z</cp:lastPrinted>
  <dcterms:created xsi:type="dcterms:W3CDTF">2010-01-11T07:31:47Z</dcterms:created>
  <dcterms:modified xsi:type="dcterms:W3CDTF">2020-02-12T06:45:57Z</dcterms:modified>
  <cp:category/>
  <cp:version/>
  <cp:contentType/>
  <cp:contentStatus/>
</cp:coreProperties>
</file>